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rice Schedule" sheetId="1" r:id="rId1"/>
    <sheet name="Technical Specification" sheetId="2" r:id="rId2"/>
  </sheets>
  <definedNames>
    <definedName name="_xlnm.Print_Titles" localSheetId="0">'Price Schedule'!$1:$7</definedName>
  </definedNames>
  <calcPr fullCalcOnLoad="1"/>
</workbook>
</file>

<file path=xl/sharedStrings.xml><?xml version="1.0" encoding="utf-8"?>
<sst xmlns="http://schemas.openxmlformats.org/spreadsheetml/2006/main" count="335" uniqueCount="125">
  <si>
    <t>PRICE SCHEDULE</t>
  </si>
  <si>
    <t>PROJECT TITLE: ACQUISITION OF LABORATORY REAGENTS-NBB ( 1ST &amp; 2ND QTR)</t>
  </si>
  <si>
    <t>PROJECT NUMBER. : 19-073</t>
  </si>
  <si>
    <t>Item No.</t>
  </si>
  <si>
    <t>QTY</t>
  </si>
  <si>
    <t>Unit of Issue</t>
  </si>
  <si>
    <t>Description</t>
  </si>
  <si>
    <t>Unit Cost</t>
  </si>
  <si>
    <t>ABC Itemized Ceiling Price</t>
  </si>
  <si>
    <t>Brand</t>
  </si>
  <si>
    <t>Bid Unit Price</t>
  </si>
  <si>
    <t>Item Bid Price</t>
  </si>
  <si>
    <t>Lot I - Reagents &amp; Supplies for fully automated Bacterial Identification &amp; Susceptibility testing, Blood Culture system and Commercially prepared Control for Bacteriology  (B)</t>
  </si>
  <si>
    <t>bot</t>
  </si>
  <si>
    <t>0.45% Saline Solution 500ml</t>
  </si>
  <si>
    <t>box</t>
  </si>
  <si>
    <t>Automated identification card ( for yeast)  20 cards of 64 wells/card</t>
  </si>
  <si>
    <t xml:space="preserve"> Automated Susceptibility card for Gram (+) cocci 20 cards of 64 wells/card</t>
  </si>
  <si>
    <t>Automated Susceptibility card for streptococcus 20 cards of 64 wells/card</t>
  </si>
  <si>
    <t xml:space="preserve"> Automated Identification card for Gram (-) Bacilli 20 cards of 64 wells/card</t>
  </si>
  <si>
    <t xml:space="preserve">Automated Identification card for  Gram (+) cocci 20 cards of 64 wells/card </t>
  </si>
  <si>
    <t>Automated Identification card for Anaerobe &amp; Corynebacterium 20 cards of 64 wells/card</t>
  </si>
  <si>
    <t>Automated Identification card for Neisseria &amp;  Hemophilus 20 cards of 64 wells/card</t>
  </si>
  <si>
    <t xml:space="preserve"> Automated Susceptibility card for Gram (-) bacilli 20 cards of 64 wells/card</t>
  </si>
  <si>
    <t xml:space="preserve"> Automated Susceptibility card for Gram (+) bacilli 20 cards of 64 wells/card</t>
  </si>
  <si>
    <t>Blood culture bottle with ARD (anaerobe) 100 bottles of 40ml</t>
  </si>
  <si>
    <t>Blood culture bottle with ARD  aerobic, 100bottles of 30ml</t>
  </si>
  <si>
    <t>Blood culture bottle pediatric 100 bottle of 30ml/bot</t>
  </si>
  <si>
    <t>Blood culture bottle with Stir bar 50 bottles of 40ml</t>
  </si>
  <si>
    <t>vial</t>
  </si>
  <si>
    <t>Pseudomonas aeruginosa (ATCC 278253) 5 loops/pack</t>
  </si>
  <si>
    <t>Stapphylococcus Aureus (ATCC 29213) 5 loops/pack</t>
  </si>
  <si>
    <t>Enterococcus faecalis (ATCC29212) 5 loops/pack</t>
  </si>
  <si>
    <t>Escherichia Coli (ATCC 25922) 5 loops/pack</t>
  </si>
  <si>
    <t>pack</t>
  </si>
  <si>
    <t>Suspension tubes 1000pcs/pack fit for densometer (plastic)</t>
  </si>
  <si>
    <t>anaerobic gas pack envelope 20pcs</t>
  </si>
  <si>
    <t>Transwab standard plastic, Amies agar Blue cap 125pcs</t>
  </si>
  <si>
    <t xml:space="preserve"> Autoclave deodorant Lemon fragrant 100 pcs</t>
  </si>
  <si>
    <t>Total Lot I</t>
  </si>
  <si>
    <t>Lot II. Reagents for semi-automated urine strip reader (CM)</t>
  </si>
  <si>
    <t>10 Parameters urine strip for urine strip  100 strips</t>
  </si>
  <si>
    <t>Urinalysis Control strip (positive &amp; Negative) 100 strips</t>
  </si>
  <si>
    <t xml:space="preserve"> standard/calibrator strip 100 strips</t>
  </si>
  <si>
    <t>Total Lot II</t>
  </si>
  <si>
    <t>Lot III. Reagents compatible with  the existing hospital owned semi automated rapid analysis of fecal intestinal parasite (PARASYS) (CM)</t>
  </si>
  <si>
    <t>Tubes ethyl acetate for fecal formalin/ether concentration technique  40 tubes of 2.4ml/tube</t>
  </si>
  <si>
    <t>Tubes formalin for fecal formalin/ether concentration  technique 40 tubes of 3.3ml/tube</t>
  </si>
  <si>
    <t>Tubes with saline for fecal formalin/ether cocentration technique 40 tubes of 3.3ml/tube</t>
  </si>
  <si>
    <t>cleaner for fecal formalin/ether cocentration technique 50ml</t>
  </si>
  <si>
    <t>Total Lot III</t>
  </si>
  <si>
    <t>Lot IV. Reagents and consummables compatible w/ hospital owned  fully automated immunohistochemistry analyzer (BOND-MAX) (HP)</t>
  </si>
  <si>
    <t>Epitope retrieval 1     1Liter170 Tests</t>
  </si>
  <si>
    <t>Epitope retrieval 2      1Liter 170 Tests</t>
  </si>
  <si>
    <t>Estrogen receptor bond 7ml     46Tests</t>
  </si>
  <si>
    <t>polymer refine detection 30 ml     200 Tests</t>
  </si>
  <si>
    <t>PR bond  7ml    46Tests</t>
  </si>
  <si>
    <t>HER 2 1ml    200Tests</t>
  </si>
  <si>
    <t xml:space="preserve"> wash solution 10x 1 Liter     425 Tests</t>
  </si>
  <si>
    <t>aspiration probe cleaning kit 30ml,   15 tests</t>
  </si>
  <si>
    <t>dewax solution  350Tests</t>
  </si>
  <si>
    <t>IHC diluent  500ml , 167 Tests</t>
  </si>
  <si>
    <t xml:space="preserve">Bond covertiles </t>
  </si>
  <si>
    <t>plus slides, 25.5 x 75.5 x 1.0mm 72pcs</t>
  </si>
  <si>
    <t>decalcifier I  1Liter</t>
  </si>
  <si>
    <t>decalcifier II  1Liter</t>
  </si>
  <si>
    <t>Total Lot IV</t>
  </si>
  <si>
    <t>Lot V. Reagents for semiautomated crossmatching analyzer  (BB)</t>
  </si>
  <si>
    <t>Coombs gel Cards for cross matching AHG phase 400 tests</t>
  </si>
  <si>
    <t>kit</t>
  </si>
  <si>
    <t>Neutral  gel Cards for cross matching LISS phase  400 tests</t>
  </si>
  <si>
    <t>Diluent for Gel cards for crossmatching 2 bottles of 100ml</t>
  </si>
  <si>
    <t>Total Lot V</t>
  </si>
  <si>
    <t>Lot VI - Probe compatible with hospital owned Non-invasive Hemoglobin analyzer (Orsense NBM-200)</t>
  </si>
  <si>
    <t>pc</t>
  </si>
  <si>
    <t>*Non-invasive hemoglobin determination probe       5000 tests/ probe</t>
  </si>
  <si>
    <t>Total Lot VI</t>
  </si>
  <si>
    <t>LoT VII. Reagents &amp; consummables for fully automated immunoserology machine</t>
  </si>
  <si>
    <t>Hepatitis B Antigen Reagent, 100 Test/kit</t>
  </si>
  <si>
    <t>Hepatitis C Antibody Reagent, 100 Test/kit</t>
  </si>
  <si>
    <t>HIV Ag/Ab Reagent, 100 Test/kit</t>
  </si>
  <si>
    <t>Syphilis TP Reagent, 100 Test/kit</t>
  </si>
  <si>
    <t>Hepatitis B Antigen Calibrator, 2 bottle x 4ml/kit</t>
  </si>
  <si>
    <t>Hepatitis C Antibody Calibrator, 1 bottle x 4ml</t>
  </si>
  <si>
    <t>HIV Ag/Ab Calibrator, 1 bottle x 4ml</t>
  </si>
  <si>
    <t>Syphilis TP Calibrator, 1 bottle x 4 ml</t>
  </si>
  <si>
    <t>Hepatitis B Antigen Negative and Positive Control (2 bottle x 8ml)</t>
  </si>
  <si>
    <t>Hepatitis C Antibody Negative and Positive Control (2 bottle x 8 ml)</t>
  </si>
  <si>
    <t>HIV Ag/AB Negative, Positive 1,2 and 3 control (4 bottle x 8ml)</t>
  </si>
  <si>
    <t>Syphilis TP Negative and Positive Control ( 2 bottle x 8ml)</t>
  </si>
  <si>
    <t>Wash solution 1,4 bottle x 1L</t>
  </si>
  <si>
    <t>Wash solution 2, 4 bottle x 25ml</t>
  </si>
  <si>
    <t>Reagent Cuvettes, 4000/box</t>
  </si>
  <si>
    <t>Reagent Caps, 200/box</t>
  </si>
  <si>
    <t>Sample cup, 1000/box</t>
  </si>
  <si>
    <t>Wash solution 3, 4 bottle x 1L</t>
  </si>
  <si>
    <t>Wash Solution 4,  bottle x 1L</t>
  </si>
  <si>
    <t>Total Lot VIII</t>
  </si>
  <si>
    <t>Lot VIII.  Reagent for semi-automated ELISA test</t>
  </si>
  <si>
    <t>Malaria test 96 tests/kit</t>
  </si>
  <si>
    <t>Grand Total Lot I-VIII</t>
  </si>
  <si>
    <t>(Please indicate the brand name)</t>
  </si>
  <si>
    <t>TOTAL BID AMOUNT</t>
  </si>
  <si>
    <t xml:space="preserve">     Total amount in words ___________________________________________________________ Required Delivery Schedule _________________ Enclosed herewith is the required Bid Security in the amount of _____________________________ (P______________), in the form of _________ pursuant to the conditions of instructions to bidders.</t>
  </si>
  <si>
    <t xml:space="preserve">      In case of award, I/we shall deliver the above-mentioned commodities within the delivery date/schedule as specified in the same invitation or relevant Supplemental/Bid Bulletin (s) issued by the QCGH-BAC-GOODS for the purpose.</t>
  </si>
  <si>
    <t>Signature of Bidder/Proprietor over Printed Name</t>
  </si>
  <si>
    <t>Name of Company &amp; TIN</t>
  </si>
  <si>
    <t>Complete Address</t>
  </si>
  <si>
    <t>E-mail Address &amp; Tel. No(s)</t>
  </si>
  <si>
    <t>COMPLIANCE TO TECHNICAL SPECIFICATION</t>
  </si>
  <si>
    <t>COMPLY</t>
  </si>
  <si>
    <t>NOT COMPLY</t>
  </si>
  <si>
    <t>Terms of Reference</t>
  </si>
  <si>
    <t>1.  For Lot II</t>
  </si>
  <si>
    <t>1. Must provide machine, 24/7 technical support and conduct scheduled machine calibration, preventive maintenance</t>
  </si>
  <si>
    <t>2. Must be LIS ready compatible with existing HIS</t>
  </si>
  <si>
    <t>3. Must provide training/actual demo for at least 1 week for not less than 3 Medical Technologists</t>
  </si>
  <si>
    <r>
      <rPr>
        <sz val="10"/>
        <rFont val="Arial narrow"/>
        <family val="2"/>
      </rPr>
      <t>2.</t>
    </r>
    <r>
      <rPr>
        <b/>
        <sz val="10"/>
        <rFont val="Arial narrow"/>
        <family val="2"/>
      </rPr>
      <t xml:space="preserve"> For Lot II</t>
    </r>
    <r>
      <rPr>
        <sz val="10"/>
        <rFont val="Arial narrow"/>
        <family val="2"/>
      </rPr>
      <t xml:space="preserve"> - must provide 1 backup machine using the same reagents </t>
    </r>
  </si>
  <si>
    <r>
      <rPr>
        <sz val="10"/>
        <color indexed="58"/>
        <rFont val="Arial narrow"/>
        <family val="2"/>
      </rPr>
      <t xml:space="preserve">3. </t>
    </r>
    <r>
      <rPr>
        <b/>
        <sz val="10"/>
        <color indexed="58"/>
        <rFont val="Arial narrow"/>
        <family val="2"/>
      </rPr>
      <t>For Lot V</t>
    </r>
    <r>
      <rPr>
        <sz val="10"/>
        <color indexed="58"/>
        <rFont val="Arial narrow"/>
        <family val="2"/>
      </rPr>
      <t xml:space="preserve"> - Must provide machine, 24/7 technical support and conduct scheduled machine calibration, preventive and maintenance</t>
    </r>
  </si>
  <si>
    <r>
      <rPr>
        <sz val="10"/>
        <rFont val="Arial narrow"/>
        <family val="2"/>
      </rPr>
      <t xml:space="preserve">4. </t>
    </r>
    <r>
      <rPr>
        <b/>
        <sz val="10"/>
        <rFont val="Arial narrow"/>
        <family val="2"/>
      </rPr>
      <t>For Lot VI</t>
    </r>
    <r>
      <rPr>
        <sz val="10"/>
        <rFont val="Arial narrow"/>
        <family val="2"/>
      </rPr>
      <t>I – Must provide machine</t>
    </r>
  </si>
  <si>
    <t>1. Machine  technology must be CLIA or higher, LIS ready and must be compatible with existing HIS</t>
  </si>
  <si>
    <t>2.  Machine must have at least 99.5% specificity and sensitivity for all Transfusion Transmissible Infection (TTI) assays with updated Certificate of Product Registry (CPR)</t>
  </si>
  <si>
    <t>3.EQAS performance grade must not be lower than Very Satisfactory in all test parameters  per cycle</t>
  </si>
  <si>
    <t>4. Must provide training/actual demo for at least 1 week for not less than 3 Medical Technologists, 24/7 technical support and conduct scheduled machine calibration preventive maintenance</t>
  </si>
  <si>
    <r>
      <rPr>
        <sz val="10"/>
        <rFont val="Arial Narrow"/>
        <family val="2"/>
      </rPr>
      <t xml:space="preserve">5. </t>
    </r>
    <r>
      <rPr>
        <b/>
        <sz val="10"/>
        <rFont val="Arial Narrow"/>
        <family val="2"/>
      </rPr>
      <t xml:space="preserve"> For Lot VII</t>
    </r>
    <r>
      <rPr>
        <sz val="10"/>
        <rFont val="Arial Narrow"/>
        <family val="2"/>
      </rPr>
      <t>I: Must provide training/actual demo for at least 1 week for not less than 3 Medical Technologists, 24/7 technical support and conduct scheduled machine calibration preventive maintenance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</si>
</sst>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.00"/>
    <numFmt numFmtId="167" formatCode="#,##0.00;[RED]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28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58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i/>
      <sz val="10"/>
      <name val="Arial narrow"/>
      <family val="2"/>
    </font>
    <font>
      <b/>
      <sz val="10"/>
      <color indexed="59"/>
      <name val="Arial narrow"/>
      <family val="2"/>
    </font>
    <font>
      <sz val="10"/>
      <color indexed="59"/>
      <name val="Arial narrow"/>
      <family val="2"/>
    </font>
    <font>
      <b/>
      <sz val="10"/>
      <color indexed="58"/>
      <name val="Arial narrow"/>
      <family val="2"/>
    </font>
    <font>
      <u val="single"/>
      <sz val="10"/>
      <name val="Arial Narrow"/>
      <family val="2"/>
    </font>
    <font>
      <b/>
      <sz val="2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59"/>
      <name val="Arial Narrow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39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center" vertical="top"/>
    </xf>
    <xf numFmtId="164" fontId="4" fillId="0" borderId="0" xfId="0" applyFont="1" applyAlignment="1">
      <alignment horizontal="left" vertical="top"/>
    </xf>
    <xf numFmtId="164" fontId="4" fillId="0" borderId="0" xfId="0" applyFont="1" applyAlignment="1">
      <alignment vertical="top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/>
    </xf>
    <xf numFmtId="164" fontId="6" fillId="0" borderId="2" xfId="24" applyFont="1" applyBorder="1" applyAlignment="1">
      <alignment horizontal="center" vertical="top"/>
      <protection/>
    </xf>
    <xf numFmtId="164" fontId="6" fillId="0" borderId="2" xfId="24" applyFont="1" applyBorder="1" applyAlignment="1">
      <alignment horizontal="center" vertical="top" wrapText="1"/>
      <protection/>
    </xf>
    <xf numFmtId="164" fontId="7" fillId="0" borderId="2" xfId="0" applyFont="1" applyBorder="1" applyAlignment="1">
      <alignment vertical="top"/>
    </xf>
    <xf numFmtId="164" fontId="7" fillId="0" borderId="2" xfId="0" applyFont="1" applyBorder="1" applyAlignment="1">
      <alignment horizontal="center" vertical="top" wrapText="1"/>
    </xf>
    <xf numFmtId="164" fontId="8" fillId="0" borderId="2" xfId="26" applyFont="1" applyFill="1" applyBorder="1" applyAlignment="1">
      <alignment horizontal="center" vertical="top" wrapText="1"/>
      <protection/>
    </xf>
    <xf numFmtId="166" fontId="8" fillId="0" borderId="2" xfId="20" applyNumberFormat="1" applyFont="1" applyFill="1" applyBorder="1" applyAlignment="1" applyProtection="1">
      <alignment horizontal="right" vertical="top"/>
      <protection/>
    </xf>
    <xf numFmtId="166" fontId="7" fillId="0" borderId="2" xfId="0" applyNumberFormat="1" applyFont="1" applyBorder="1" applyAlignment="1">
      <alignment horizontal="right" vertical="top"/>
    </xf>
    <xf numFmtId="164" fontId="7" fillId="0" borderId="2" xfId="0" applyFont="1" applyBorder="1" applyAlignment="1">
      <alignment horizontal="left" vertical="top" indent="1"/>
    </xf>
    <xf numFmtId="164" fontId="7" fillId="0" borderId="2" xfId="0" applyFont="1" applyBorder="1" applyAlignment="1">
      <alignment vertical="top" wrapText="1"/>
    </xf>
    <xf numFmtId="164" fontId="7" fillId="0" borderId="2" xfId="0" applyFont="1" applyBorder="1" applyAlignment="1">
      <alignment horizontal="left" vertical="top" wrapText="1" indent="1"/>
    </xf>
    <xf numFmtId="166" fontId="7" fillId="0" borderId="2" xfId="20" applyNumberFormat="1" applyFont="1" applyFill="1" applyBorder="1" applyAlignment="1" applyProtection="1">
      <alignment horizontal="right" vertical="top"/>
      <protection/>
    </xf>
    <xf numFmtId="164" fontId="8" fillId="0" borderId="2" xfId="26" applyFont="1" applyFill="1" applyBorder="1" applyAlignment="1">
      <alignment horizontal="center" vertical="top"/>
      <protection/>
    </xf>
    <xf numFmtId="164" fontId="9" fillId="0" borderId="2" xfId="26" applyFont="1" applyFill="1" applyBorder="1" applyAlignment="1">
      <alignment horizontal="center" vertical="top" wrapText="1"/>
      <protection/>
    </xf>
    <xf numFmtId="164" fontId="10" fillId="0" borderId="2" xfId="22" applyFont="1" applyBorder="1" applyAlignment="1">
      <alignment vertical="top" wrapText="1"/>
      <protection/>
    </xf>
    <xf numFmtId="164" fontId="10" fillId="0" borderId="2" xfId="22" applyFont="1" applyBorder="1" applyAlignment="1">
      <alignment horizontal="left" vertical="top" wrapText="1" indent="1"/>
      <protection/>
    </xf>
    <xf numFmtId="164" fontId="7" fillId="0" borderId="2" xfId="22" applyFont="1" applyBorder="1" applyAlignment="1">
      <alignment horizontal="left" vertical="top" indent="3"/>
      <protection/>
    </xf>
    <xf numFmtId="164" fontId="7" fillId="0" borderId="2" xfId="22" applyFont="1" applyBorder="1" applyAlignment="1">
      <alignment horizontal="left" vertical="top" indent="8"/>
      <protection/>
    </xf>
    <xf numFmtId="164" fontId="11" fillId="0" borderId="2" xfId="22" applyFont="1" applyBorder="1" applyAlignment="1">
      <alignment horizontal="left" vertical="top" indent="8"/>
      <protection/>
    </xf>
    <xf numFmtId="164" fontId="7" fillId="0" borderId="2" xfId="0" applyFont="1" applyBorder="1" applyAlignment="1">
      <alignment horizontal="center" vertical="top"/>
    </xf>
    <xf numFmtId="164" fontId="8" fillId="0" borderId="2" xfId="0" applyFont="1" applyBorder="1" applyAlignment="1">
      <alignment vertical="top" wrapText="1"/>
    </xf>
    <xf numFmtId="164" fontId="8" fillId="0" borderId="2" xfId="22" applyFont="1" applyBorder="1" applyAlignment="1">
      <alignment horizontal="left" vertical="top" indent="1"/>
      <protection/>
    </xf>
    <xf numFmtId="164" fontId="8" fillId="0" borderId="2" xfId="22" applyFont="1" applyBorder="1" applyAlignment="1">
      <alignment horizontal="left" vertical="top" indent="7"/>
      <protection/>
    </xf>
    <xf numFmtId="164" fontId="8" fillId="0" borderId="2" xfId="0" applyFont="1" applyBorder="1" applyAlignment="1">
      <alignment vertical="top"/>
    </xf>
    <xf numFmtId="164" fontId="8" fillId="0" borderId="2" xfId="22" applyFont="1" applyBorder="1" applyAlignment="1">
      <alignment horizontal="left" vertical="top" indent="9"/>
      <protection/>
    </xf>
    <xf numFmtId="164" fontId="7" fillId="0" borderId="2" xfId="22" applyFont="1" applyBorder="1" applyAlignment="1">
      <alignment horizontal="left" vertical="top" indent="1"/>
      <protection/>
    </xf>
    <xf numFmtId="164" fontId="7" fillId="0" borderId="2" xfId="22" applyFont="1" applyBorder="1" applyAlignment="1">
      <alignment horizontal="left" vertical="top" indent="9"/>
      <protection/>
    </xf>
    <xf numFmtId="164" fontId="8" fillId="0" borderId="2" xfId="22" applyFont="1" applyBorder="1" applyAlignment="1">
      <alignment vertical="top"/>
      <protection/>
    </xf>
    <xf numFmtId="164" fontId="7" fillId="0" borderId="2" xfId="0" applyFont="1" applyBorder="1" applyAlignment="1">
      <alignment horizontal="left" vertical="top"/>
    </xf>
    <xf numFmtId="166" fontId="12" fillId="0" borderId="2" xfId="0" applyNumberFormat="1" applyFont="1" applyBorder="1" applyAlignment="1">
      <alignment horizontal="center" vertical="top"/>
    </xf>
    <xf numFmtId="167" fontId="12" fillId="0" borderId="2" xfId="0" applyNumberFormat="1" applyFont="1" applyFill="1" applyBorder="1" applyAlignment="1">
      <alignment horizontal="right" vertical="top"/>
    </xf>
    <xf numFmtId="164" fontId="12" fillId="0" borderId="2" xfId="24" applyFont="1" applyBorder="1" applyAlignment="1">
      <alignment horizontal="left" vertical="top" wrapText="1" indent="1"/>
      <protection/>
    </xf>
    <xf numFmtId="166" fontId="7" fillId="0" borderId="2" xfId="0" applyNumberFormat="1" applyFont="1" applyBorder="1" applyAlignment="1">
      <alignment vertical="top"/>
    </xf>
    <xf numFmtId="167" fontId="7" fillId="0" borderId="2" xfId="0" applyNumberFormat="1" applyFont="1" applyFill="1" applyBorder="1" applyAlignment="1">
      <alignment horizontal="right" vertical="top"/>
    </xf>
    <xf numFmtId="164" fontId="7" fillId="0" borderId="2" xfId="24" applyFont="1" applyBorder="1" applyAlignment="1">
      <alignment horizontal="center" vertical="top"/>
      <protection/>
    </xf>
    <xf numFmtId="165" fontId="7" fillId="0" borderId="2" xfId="20" applyFont="1" applyFill="1" applyBorder="1" applyAlignment="1" applyProtection="1">
      <alignment vertical="top"/>
      <protection/>
    </xf>
    <xf numFmtId="165" fontId="7" fillId="0" borderId="2" xfId="20" applyNumberFormat="1" applyFont="1" applyFill="1" applyBorder="1" applyAlignment="1" applyProtection="1">
      <alignment horizontal="center" vertical="top"/>
      <protection/>
    </xf>
    <xf numFmtId="164" fontId="12" fillId="0" borderId="2" xfId="24" applyFont="1" applyBorder="1" applyAlignment="1">
      <alignment horizontal="center" vertical="top" wrapText="1"/>
      <protection/>
    </xf>
    <xf numFmtId="166" fontId="7" fillId="0" borderId="2" xfId="0" applyNumberFormat="1" applyFont="1" applyBorder="1" applyAlignment="1">
      <alignment horizontal="right" vertical="top" wrapText="1"/>
    </xf>
    <xf numFmtId="165" fontId="7" fillId="0" borderId="2" xfId="20" applyFont="1" applyFill="1" applyBorder="1" applyAlignment="1" applyProtection="1">
      <alignment horizontal="center" vertical="top"/>
      <protection/>
    </xf>
    <xf numFmtId="165" fontId="12" fillId="0" borderId="2" xfId="20" applyFont="1" applyFill="1" applyBorder="1" applyAlignment="1" applyProtection="1">
      <alignment horizontal="center" vertical="top"/>
      <protection/>
    </xf>
    <xf numFmtId="164" fontId="7" fillId="0" borderId="2" xfId="21" applyFont="1" applyBorder="1" applyAlignment="1">
      <alignment horizontal="center" vertical="top"/>
      <protection/>
    </xf>
    <xf numFmtId="164" fontId="7" fillId="0" borderId="2" xfId="23" applyFont="1" applyBorder="1" applyAlignment="1">
      <alignment horizontal="center" vertical="top"/>
      <protection/>
    </xf>
    <xf numFmtId="165" fontId="12" fillId="0" borderId="2" xfId="20" applyFont="1" applyFill="1" applyBorder="1" applyAlignment="1" applyProtection="1">
      <alignment horizontal="right" vertical="top"/>
      <protection/>
    </xf>
    <xf numFmtId="164" fontId="12" fillId="0" borderId="2" xfId="0" applyFont="1" applyBorder="1" applyAlignment="1">
      <alignment horizontal="center" vertical="top"/>
    </xf>
    <xf numFmtId="164" fontId="13" fillId="0" borderId="2" xfId="26" applyFont="1" applyFill="1" applyBorder="1" applyAlignment="1">
      <alignment horizontal="center" vertical="top" wrapText="1"/>
      <protection/>
    </xf>
    <xf numFmtId="164" fontId="12" fillId="0" borderId="2" xfId="0" applyFont="1" applyBorder="1" applyAlignment="1">
      <alignment vertical="top"/>
    </xf>
    <xf numFmtId="164" fontId="12" fillId="0" borderId="2" xfId="23" applyFont="1" applyBorder="1" applyAlignment="1">
      <alignment horizontal="right" vertical="top"/>
      <protection/>
    </xf>
    <xf numFmtId="166" fontId="12" fillId="0" borderId="2" xfId="23" applyNumberFormat="1" applyFont="1" applyBorder="1" applyAlignment="1">
      <alignment horizontal="center" vertical="top"/>
      <protection/>
    </xf>
    <xf numFmtId="166" fontId="12" fillId="0" borderId="2" xfId="0" applyNumberFormat="1" applyFont="1" applyFill="1" applyBorder="1" applyAlignment="1">
      <alignment horizontal="right" vertical="top"/>
    </xf>
    <xf numFmtId="164" fontId="6" fillId="0" borderId="2" xfId="0" applyFont="1" applyBorder="1" applyAlignment="1">
      <alignment horizontal="center" vertical="top"/>
    </xf>
    <xf numFmtId="164" fontId="6" fillId="0" borderId="2" xfId="0" applyFont="1" applyBorder="1" applyAlignment="1">
      <alignment vertical="top"/>
    </xf>
    <xf numFmtId="164" fontId="8" fillId="0" borderId="2" xfId="0" applyFont="1" applyBorder="1" applyAlignment="1">
      <alignment horizontal="center" vertical="top"/>
    </xf>
    <xf numFmtId="164" fontId="8" fillId="0" borderId="2" xfId="0" applyFont="1" applyBorder="1" applyAlignment="1">
      <alignment horizontal="left" vertical="top" wrapText="1"/>
    </xf>
    <xf numFmtId="165" fontId="8" fillId="0" borderId="2" xfId="20" applyFont="1" applyFill="1" applyBorder="1" applyAlignment="1" applyProtection="1">
      <alignment horizontal="left" vertical="top"/>
      <protection/>
    </xf>
    <xf numFmtId="166" fontId="8" fillId="0" borderId="2" xfId="0" applyNumberFormat="1" applyFont="1" applyBorder="1" applyAlignment="1">
      <alignment horizontal="right" vertical="top"/>
    </xf>
    <xf numFmtId="164" fontId="8" fillId="0" borderId="2" xfId="0" applyFont="1" applyBorder="1" applyAlignment="1">
      <alignment horizontal="left" vertical="top"/>
    </xf>
    <xf numFmtId="165" fontId="8" fillId="0" borderId="2" xfId="20" applyFont="1" applyFill="1" applyBorder="1" applyAlignment="1" applyProtection="1">
      <alignment horizontal="center" vertical="top"/>
      <protection/>
    </xf>
    <xf numFmtId="165" fontId="8" fillId="0" borderId="2" xfId="20" applyFont="1" applyFill="1" applyBorder="1" applyAlignment="1" applyProtection="1">
      <alignment vertical="top"/>
      <protection/>
    </xf>
    <xf numFmtId="164" fontId="7" fillId="0" borderId="2" xfId="0" applyFont="1" applyBorder="1" applyAlignment="1">
      <alignment horizontal="left" vertical="top" wrapText="1"/>
    </xf>
    <xf numFmtId="165" fontId="12" fillId="0" borderId="2" xfId="0" applyNumberFormat="1" applyFont="1" applyBorder="1" applyAlignment="1">
      <alignment vertical="top"/>
    </xf>
    <xf numFmtId="164" fontId="6" fillId="0" borderId="2" xfId="0" applyFont="1" applyBorder="1" applyAlignment="1">
      <alignment vertical="top" wrapText="1"/>
    </xf>
    <xf numFmtId="165" fontId="7" fillId="0" borderId="2" xfId="0" applyNumberFormat="1" applyFont="1" applyBorder="1" applyAlignment="1">
      <alignment vertical="top"/>
    </xf>
    <xf numFmtId="164" fontId="14" fillId="0" borderId="2" xfId="0" applyFont="1" applyBorder="1" applyAlignment="1">
      <alignment vertical="top" wrapText="1"/>
    </xf>
    <xf numFmtId="165" fontId="8" fillId="0" borderId="2" xfId="20" applyFont="1" applyFill="1" applyBorder="1" applyAlignment="1" applyProtection="1">
      <alignment horizontal="right" vertical="top"/>
      <protection/>
    </xf>
    <xf numFmtId="166" fontId="14" fillId="0" borderId="2" xfId="0" applyNumberFormat="1" applyFont="1" applyBorder="1" applyAlignment="1">
      <alignment horizontal="right" vertical="top" wrapText="1"/>
    </xf>
    <xf numFmtId="164" fontId="14" fillId="0" borderId="2" xfId="0" applyFont="1" applyBorder="1" applyAlignment="1">
      <alignment horizontal="left" vertical="top" wrapText="1"/>
    </xf>
    <xf numFmtId="164" fontId="7" fillId="0" borderId="2" xfId="23" applyFont="1" applyBorder="1" applyAlignment="1">
      <alignment horizontal="left" vertical="top" wrapText="1"/>
      <protection/>
    </xf>
    <xf numFmtId="166" fontId="7" fillId="0" borderId="2" xfId="23" applyNumberFormat="1" applyFont="1" applyBorder="1" applyAlignment="1">
      <alignment horizontal="right" vertical="top"/>
      <protection/>
    </xf>
    <xf numFmtId="164" fontId="15" fillId="0" borderId="2" xfId="22" applyFont="1" applyBorder="1" applyAlignment="1">
      <alignment horizontal="center" vertical="top" wrapText="1"/>
      <protection/>
    </xf>
    <xf numFmtId="164" fontId="16" fillId="0" borderId="2" xfId="22" applyFont="1" applyBorder="1" applyAlignment="1">
      <alignment horizontal="left" vertical="top" wrapText="1"/>
      <protection/>
    </xf>
    <xf numFmtId="166" fontId="16" fillId="0" borderId="2" xfId="22" applyNumberFormat="1" applyFont="1" applyBorder="1" applyAlignment="1">
      <alignment horizontal="right" vertical="top" wrapText="1"/>
      <protection/>
    </xf>
    <xf numFmtId="164" fontId="15" fillId="0" borderId="2" xfId="22" applyFont="1" applyBorder="1" applyAlignment="1">
      <alignment vertical="top"/>
      <protection/>
    </xf>
    <xf numFmtId="164" fontId="12" fillId="0" borderId="2" xfId="24" applyFont="1" applyBorder="1" applyAlignment="1">
      <alignment horizontal="left" vertical="top"/>
      <protection/>
    </xf>
    <xf numFmtId="164" fontId="7" fillId="0" borderId="2" xfId="23" applyFont="1" applyBorder="1" applyAlignment="1">
      <alignment horizontal="left" vertical="top"/>
      <protection/>
    </xf>
    <xf numFmtId="164" fontId="6" fillId="0" borderId="2" xfId="26" applyFont="1" applyFill="1" applyBorder="1" applyAlignment="1">
      <alignment horizontal="center" vertical="top" wrapText="1"/>
      <protection/>
    </xf>
    <xf numFmtId="166" fontId="6" fillId="0" borderId="2" xfId="26" applyNumberFormat="1" applyFont="1" applyFill="1" applyBorder="1" applyAlignment="1">
      <alignment horizontal="right" vertical="top" wrapText="1"/>
      <protection/>
    </xf>
    <xf numFmtId="164" fontId="6" fillId="0" borderId="2" xfId="26" applyFont="1" applyFill="1" applyBorder="1" applyAlignment="1">
      <alignment vertical="top" wrapText="1"/>
      <protection/>
    </xf>
    <xf numFmtId="164" fontId="17" fillId="0" borderId="2" xfId="22" applyFont="1" applyBorder="1" applyAlignment="1">
      <alignment horizontal="center" vertical="top" wrapText="1"/>
      <protection/>
    </xf>
    <xf numFmtId="165" fontId="7" fillId="0" borderId="2" xfId="20" applyFont="1" applyFill="1" applyBorder="1" applyAlignment="1" applyProtection="1">
      <alignment horizontal="right" vertical="top"/>
      <protection/>
    </xf>
    <xf numFmtId="164" fontId="12" fillId="0" borderId="2" xfId="0" applyFont="1" applyBorder="1" applyAlignment="1">
      <alignment horizontal="center" vertical="top" wrapText="1"/>
    </xf>
    <xf numFmtId="165" fontId="12" fillId="0" borderId="2" xfId="20" applyFont="1" applyFill="1" applyBorder="1" applyAlignment="1" applyProtection="1">
      <alignment horizontal="left" vertical="top"/>
      <protection/>
    </xf>
    <xf numFmtId="167" fontId="12" fillId="0" borderId="2" xfId="0" applyNumberFormat="1" applyFont="1" applyBorder="1" applyAlignment="1">
      <alignment horizontal="right" vertical="top" wrapText="1"/>
    </xf>
    <xf numFmtId="164" fontId="7" fillId="0" borderId="1" xfId="0" applyFont="1" applyBorder="1" applyAlignment="1">
      <alignment horizontal="center" vertical="top" wrapText="1"/>
    </xf>
    <xf numFmtId="164" fontId="8" fillId="0" borderId="1" xfId="26" applyFont="1" applyFill="1" applyBorder="1" applyAlignment="1">
      <alignment horizontal="center" vertical="top" wrapText="1"/>
      <protection/>
    </xf>
    <xf numFmtId="164" fontId="7" fillId="0" borderId="1" xfId="0" applyFont="1" applyBorder="1" applyAlignment="1">
      <alignment horizontal="center" vertical="top"/>
    </xf>
    <xf numFmtId="164" fontId="12" fillId="0" borderId="1" xfId="0" applyFont="1" applyBorder="1" applyAlignment="1">
      <alignment horizontal="right" vertical="top"/>
    </xf>
    <xf numFmtId="165" fontId="12" fillId="0" borderId="1" xfId="15" applyFont="1" applyFill="1" applyBorder="1" applyAlignment="1" applyProtection="1">
      <alignment vertical="top"/>
      <protection/>
    </xf>
    <xf numFmtId="164" fontId="7" fillId="0" borderId="1" xfId="0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3" xfId="0" applyFont="1" applyBorder="1" applyAlignment="1">
      <alignment vertical="top"/>
    </xf>
    <xf numFmtId="164" fontId="5" fillId="0" borderId="1" xfId="0" applyFont="1" applyBorder="1" applyAlignment="1">
      <alignment horizontal="right" vertical="top"/>
    </xf>
    <xf numFmtId="164" fontId="18" fillId="0" borderId="0" xfId="0" applyFont="1" applyBorder="1" applyAlignment="1">
      <alignment horizontal="justify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6" fontId="2" fillId="0" borderId="2" xfId="0" applyNumberFormat="1" applyFont="1" applyBorder="1" applyAlignment="1">
      <alignment/>
    </xf>
    <xf numFmtId="167" fontId="2" fillId="0" borderId="2" xfId="0" applyNumberFormat="1" applyFont="1" applyFill="1" applyBorder="1" applyAlignment="1">
      <alignment horizontal="right" vertical="top"/>
    </xf>
    <xf numFmtId="165" fontId="2" fillId="0" borderId="2" xfId="20" applyFont="1" applyFill="1" applyBorder="1" applyAlignment="1" applyProtection="1">
      <alignment vertical="center"/>
      <protection/>
    </xf>
    <xf numFmtId="165" fontId="2" fillId="0" borderId="2" xfId="20" applyFont="1" applyFill="1" applyBorder="1" applyAlignment="1" applyProtection="1">
      <alignment/>
      <protection/>
    </xf>
    <xf numFmtId="164" fontId="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center" vertical="top" wrapText="1"/>
    </xf>
    <xf numFmtId="165" fontId="20" fillId="0" borderId="2" xfId="15" applyFont="1" applyFill="1" applyBorder="1" applyAlignment="1" applyProtection="1">
      <alignment vertical="center" wrapText="1"/>
      <protection/>
    </xf>
    <xf numFmtId="165" fontId="2" fillId="0" borderId="2" xfId="0" applyNumberFormat="1" applyFont="1" applyBorder="1" applyAlignment="1">
      <alignment horizontal="left" indent="1"/>
    </xf>
    <xf numFmtId="166" fontId="2" fillId="0" borderId="2" xfId="0" applyNumberFormat="1" applyFont="1" applyBorder="1" applyAlignment="1">
      <alignment vertical="top"/>
    </xf>
    <xf numFmtId="164" fontId="21" fillId="0" borderId="2" xfId="0" applyFont="1" applyBorder="1" applyAlignment="1">
      <alignment horizontal="center" wrapText="1"/>
    </xf>
    <xf numFmtId="165" fontId="2" fillId="0" borderId="2" xfId="20" applyFont="1" applyFill="1" applyBorder="1" applyAlignment="1" applyProtection="1">
      <alignment vertical="top"/>
      <protection/>
    </xf>
    <xf numFmtId="165" fontId="2" fillId="0" borderId="2" xfId="0" applyNumberFormat="1" applyFont="1" applyBorder="1" applyAlignment="1">
      <alignment wrapText="1"/>
    </xf>
    <xf numFmtId="164" fontId="22" fillId="0" borderId="2" xfId="22" applyFont="1" applyBorder="1" applyAlignment="1">
      <alignment horizontal="center" wrapText="1"/>
      <protection/>
    </xf>
    <xf numFmtId="165" fontId="2" fillId="0" borderId="2" xfId="20" applyFont="1" applyFill="1" applyBorder="1" applyAlignment="1" applyProtection="1">
      <alignment horizontal="center" vertical="center"/>
      <protection/>
    </xf>
    <xf numFmtId="165" fontId="20" fillId="0" borderId="2" xfId="0" applyNumberFormat="1" applyFont="1" applyBorder="1" applyAlignment="1">
      <alignment/>
    </xf>
    <xf numFmtId="164" fontId="21" fillId="0" borderId="2" xfId="26" applyFont="1" applyFill="1" applyBorder="1" applyAlignment="1">
      <alignment horizontal="center" vertical="center" wrapText="1"/>
      <protection/>
    </xf>
    <xf numFmtId="166" fontId="23" fillId="0" borderId="2" xfId="0" applyNumberFormat="1" applyFont="1" applyBorder="1" applyAlignment="1">
      <alignment horizontal="right"/>
    </xf>
    <xf numFmtId="165" fontId="23" fillId="0" borderId="2" xfId="15" applyFont="1" applyFill="1" applyBorder="1" applyAlignment="1" applyProtection="1">
      <alignment/>
      <protection/>
    </xf>
    <xf numFmtId="165" fontId="23" fillId="0" borderId="2" xfId="15" applyFont="1" applyFill="1" applyBorder="1" applyAlignment="1" applyProtection="1">
      <alignment/>
      <protection/>
    </xf>
    <xf numFmtId="165" fontId="23" fillId="0" borderId="2" xfId="15" applyFont="1" applyFill="1" applyBorder="1" applyAlignment="1" applyProtection="1">
      <alignment vertical="top"/>
      <protection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 horizontal="left" vertical="top" wrapText="1"/>
    </xf>
    <xf numFmtId="164" fontId="17" fillId="0" borderId="2" xfId="22" applyFont="1" applyBorder="1" applyAlignment="1">
      <alignment horizontal="center" vertical="top"/>
      <protection/>
    </xf>
    <xf numFmtId="164" fontId="22" fillId="0" borderId="2" xfId="22" applyFont="1" applyBorder="1" applyAlignment="1">
      <alignment vertical="top"/>
      <protection/>
    </xf>
    <xf numFmtId="164" fontId="22" fillId="0" borderId="2" xfId="22" applyFont="1" applyBorder="1">
      <alignment/>
      <protection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10" fillId="0" borderId="0" xfId="22" applyFont="1" applyBorder="1" applyAlignment="1">
      <alignment horizontal="left" vertical="center" wrapText="1"/>
      <protection/>
    </xf>
    <xf numFmtId="164" fontId="10" fillId="0" borderId="0" xfId="22" applyFont="1">
      <alignment/>
      <protection/>
    </xf>
    <xf numFmtId="164" fontId="7" fillId="0" borderId="0" xfId="25" applyFont="1" applyBorder="1" applyAlignment="1">
      <alignment/>
      <protection/>
    </xf>
    <xf numFmtId="164" fontId="7" fillId="0" borderId="0" xfId="25" applyFont="1" applyBorder="1" applyAlignment="1">
      <alignment horizontal="left"/>
      <protection/>
    </xf>
    <xf numFmtId="164" fontId="7" fillId="0" borderId="0" xfId="25" applyFont="1" applyBorder="1" applyAlignment="1">
      <alignment horizontal="left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Normal 2 2" xfId="22"/>
    <cellStyle name="Normal 3" xfId="23"/>
    <cellStyle name="Normal 3 2" xfId="24"/>
    <cellStyle name="Normal 3 5" xfId="25"/>
    <cellStyle name="Normal 5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6.140625" style="1" customWidth="1"/>
    <col min="2" max="2" width="6.7109375" style="1" customWidth="1"/>
    <col min="3" max="3" width="11.57421875" style="1" customWidth="1"/>
    <col min="4" max="4" width="35.140625" style="1" customWidth="1"/>
    <col min="5" max="5" width="12.00390625" style="1" customWidth="1"/>
    <col min="6" max="6" width="13.421875" style="1" customWidth="1"/>
    <col min="7" max="9" width="13.28125" style="1" customWidth="1"/>
    <col min="10" max="16384" width="9.140625" style="1" customWidth="1"/>
  </cols>
  <sheetData>
    <row r="1" spans="1:6" ht="35.25">
      <c r="A1" s="2" t="s">
        <v>0</v>
      </c>
      <c r="B1" s="2"/>
      <c r="C1" s="2"/>
      <c r="D1" s="2"/>
      <c r="E1" s="2"/>
      <c r="F1" s="2"/>
    </row>
    <row r="3" spans="1:4" ht="12.75">
      <c r="A3" s="3" t="s">
        <v>1</v>
      </c>
      <c r="B3" s="4"/>
      <c r="C3" s="4"/>
      <c r="D3" s="4"/>
    </row>
    <row r="4" spans="1:4" ht="12.75">
      <c r="A4" s="3" t="s">
        <v>2</v>
      </c>
      <c r="B4" s="4"/>
      <c r="C4" s="4"/>
      <c r="D4" s="4"/>
    </row>
    <row r="7" spans="1:9" ht="33.75" customHeight="1">
      <c r="A7" s="5" t="s">
        <v>3</v>
      </c>
      <c r="B7" s="5" t="s">
        <v>4</v>
      </c>
      <c r="C7" s="5" t="s">
        <v>5</v>
      </c>
      <c r="D7" s="6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spans="1:9" ht="64.5" customHeight="1">
      <c r="A8" s="7"/>
      <c r="B8" s="7"/>
      <c r="C8" s="7"/>
      <c r="D8" s="8" t="s">
        <v>12</v>
      </c>
      <c r="E8" s="7"/>
      <c r="F8" s="7"/>
      <c r="G8" s="7"/>
      <c r="H8" s="9"/>
      <c r="I8" s="9"/>
    </row>
    <row r="9" spans="1:9" ht="17.25" customHeight="1">
      <c r="A9" s="10">
        <v>1</v>
      </c>
      <c r="B9" s="11">
        <v>25</v>
      </c>
      <c r="C9" s="11" t="s">
        <v>13</v>
      </c>
      <c r="D9" s="9" t="s">
        <v>14</v>
      </c>
      <c r="E9" s="12">
        <v>1700</v>
      </c>
      <c r="F9" s="13">
        <f aca="true" t="shared" si="0" ref="F9:F30">SUM(E9*B9)</f>
        <v>42500</v>
      </c>
      <c r="G9" s="14"/>
      <c r="H9" s="14"/>
      <c r="I9" s="9"/>
    </row>
    <row r="10" spans="1:9" ht="27.75" customHeight="1">
      <c r="A10" s="10">
        <f aca="true" t="shared" si="1" ref="A10:A30">SUM(A9+1)</f>
        <v>2</v>
      </c>
      <c r="B10" s="11">
        <v>2</v>
      </c>
      <c r="C10" s="11" t="s">
        <v>15</v>
      </c>
      <c r="D10" s="15" t="s">
        <v>16</v>
      </c>
      <c r="E10" s="12">
        <v>17657</v>
      </c>
      <c r="F10" s="13">
        <f t="shared" si="0"/>
        <v>35314</v>
      </c>
      <c r="G10" s="16"/>
      <c r="H10" s="16"/>
      <c r="I10" s="9"/>
    </row>
    <row r="11" spans="1:9" ht="27.75" customHeight="1">
      <c r="A11" s="10">
        <f t="shared" si="1"/>
        <v>3</v>
      </c>
      <c r="B11" s="11">
        <v>18</v>
      </c>
      <c r="C11" s="11" t="s">
        <v>15</v>
      </c>
      <c r="D11" s="15" t="s">
        <v>17</v>
      </c>
      <c r="E11" s="17">
        <v>15760</v>
      </c>
      <c r="F11" s="13">
        <f t="shared" si="0"/>
        <v>283680</v>
      </c>
      <c r="G11" s="16"/>
      <c r="H11" s="16"/>
      <c r="I11" s="9"/>
    </row>
    <row r="12" spans="1:9" ht="27.75" customHeight="1">
      <c r="A12" s="10">
        <f t="shared" si="1"/>
        <v>4</v>
      </c>
      <c r="B12" s="11">
        <v>2</v>
      </c>
      <c r="C12" s="11" t="s">
        <v>15</v>
      </c>
      <c r="D12" s="15" t="s">
        <v>18</v>
      </c>
      <c r="E12" s="17">
        <v>15760</v>
      </c>
      <c r="F12" s="13">
        <f t="shared" si="0"/>
        <v>31520</v>
      </c>
      <c r="G12" s="16"/>
      <c r="H12" s="16"/>
      <c r="I12" s="9"/>
    </row>
    <row r="13" spans="1:9" ht="25.5" customHeight="1">
      <c r="A13" s="10">
        <f t="shared" si="1"/>
        <v>5</v>
      </c>
      <c r="B13" s="11">
        <v>20</v>
      </c>
      <c r="C13" s="11" t="s">
        <v>15</v>
      </c>
      <c r="D13" s="15" t="s">
        <v>19</v>
      </c>
      <c r="E13" s="17">
        <v>21700</v>
      </c>
      <c r="F13" s="13">
        <f t="shared" si="0"/>
        <v>434000</v>
      </c>
      <c r="G13" s="16"/>
      <c r="H13" s="16"/>
      <c r="I13" s="9"/>
    </row>
    <row r="14" spans="1:9" ht="28.5" customHeight="1">
      <c r="A14" s="10">
        <f t="shared" si="1"/>
        <v>6</v>
      </c>
      <c r="B14" s="11">
        <v>18</v>
      </c>
      <c r="C14" s="11" t="s">
        <v>15</v>
      </c>
      <c r="D14" s="15" t="s">
        <v>20</v>
      </c>
      <c r="E14" s="17">
        <v>19700</v>
      </c>
      <c r="F14" s="13">
        <f t="shared" si="0"/>
        <v>354600</v>
      </c>
      <c r="G14" s="16"/>
      <c r="H14" s="16"/>
      <c r="I14" s="9"/>
    </row>
    <row r="15" spans="1:9" ht="28.5" customHeight="1">
      <c r="A15" s="10">
        <f t="shared" si="1"/>
        <v>7</v>
      </c>
      <c r="B15" s="18">
        <v>2</v>
      </c>
      <c r="C15" s="11" t="s">
        <v>15</v>
      </c>
      <c r="D15" s="15" t="s">
        <v>21</v>
      </c>
      <c r="E15" s="17">
        <v>21700</v>
      </c>
      <c r="F15" s="13">
        <f t="shared" si="0"/>
        <v>43400</v>
      </c>
      <c r="G15" s="16"/>
      <c r="H15" s="16"/>
      <c r="I15" s="9"/>
    </row>
    <row r="16" spans="1:9" ht="28.5" customHeight="1">
      <c r="A16" s="10">
        <f t="shared" si="1"/>
        <v>8</v>
      </c>
      <c r="B16" s="19">
        <v>2</v>
      </c>
      <c r="C16" s="11" t="s">
        <v>15</v>
      </c>
      <c r="D16" s="15" t="s">
        <v>22</v>
      </c>
      <c r="E16" s="17">
        <v>19700</v>
      </c>
      <c r="F16" s="13">
        <f t="shared" si="0"/>
        <v>39400</v>
      </c>
      <c r="G16" s="16"/>
      <c r="H16" s="16"/>
      <c r="I16" s="9"/>
    </row>
    <row r="17" spans="1:9" ht="30" customHeight="1">
      <c r="A17" s="10">
        <f t="shared" si="1"/>
        <v>9</v>
      </c>
      <c r="B17" s="11">
        <v>20</v>
      </c>
      <c r="C17" s="11" t="s">
        <v>15</v>
      </c>
      <c r="D17" s="15" t="s">
        <v>23</v>
      </c>
      <c r="E17" s="17">
        <v>19700</v>
      </c>
      <c r="F17" s="13">
        <f t="shared" si="0"/>
        <v>394000</v>
      </c>
      <c r="G17" s="16"/>
      <c r="H17" s="16"/>
      <c r="I17" s="9"/>
    </row>
    <row r="18" spans="1:9" ht="30" customHeight="1">
      <c r="A18" s="10">
        <f t="shared" si="1"/>
        <v>10</v>
      </c>
      <c r="B18" s="11">
        <v>2</v>
      </c>
      <c r="C18" s="11" t="s">
        <v>15</v>
      </c>
      <c r="D18" s="15" t="s">
        <v>24</v>
      </c>
      <c r="E18" s="17">
        <v>21700</v>
      </c>
      <c r="F18" s="13">
        <f t="shared" si="0"/>
        <v>43400</v>
      </c>
      <c r="G18" s="16"/>
      <c r="H18" s="16"/>
      <c r="I18" s="9"/>
    </row>
    <row r="19" spans="1:9" ht="26.25" customHeight="1">
      <c r="A19" s="10">
        <f t="shared" si="1"/>
        <v>11</v>
      </c>
      <c r="B19" s="11">
        <v>2</v>
      </c>
      <c r="C19" s="11" t="s">
        <v>15</v>
      </c>
      <c r="D19" s="20" t="s">
        <v>25</v>
      </c>
      <c r="E19" s="17">
        <v>38600</v>
      </c>
      <c r="F19" s="13">
        <f t="shared" si="0"/>
        <v>77200</v>
      </c>
      <c r="G19" s="21"/>
      <c r="H19" s="21"/>
      <c r="I19" s="9"/>
    </row>
    <row r="20" spans="1:9" ht="30.75" customHeight="1">
      <c r="A20" s="10">
        <f t="shared" si="1"/>
        <v>12</v>
      </c>
      <c r="B20" s="11">
        <v>15</v>
      </c>
      <c r="C20" s="11" t="s">
        <v>15</v>
      </c>
      <c r="D20" s="15" t="s">
        <v>26</v>
      </c>
      <c r="E20" s="17">
        <v>38600</v>
      </c>
      <c r="F20" s="13">
        <f t="shared" si="0"/>
        <v>579000</v>
      </c>
      <c r="G20" s="16"/>
      <c r="H20" s="16"/>
      <c r="I20" s="9"/>
    </row>
    <row r="21" spans="1:9" ht="17.25" customHeight="1">
      <c r="A21" s="10">
        <f t="shared" si="1"/>
        <v>13</v>
      </c>
      <c r="B21" s="11">
        <v>5</v>
      </c>
      <c r="C21" s="11" t="s">
        <v>15</v>
      </c>
      <c r="D21" s="9" t="s">
        <v>27</v>
      </c>
      <c r="E21" s="17">
        <v>48000</v>
      </c>
      <c r="F21" s="13">
        <f t="shared" si="0"/>
        <v>240000</v>
      </c>
      <c r="G21" s="22"/>
      <c r="H21" s="23"/>
      <c r="I21" s="9"/>
    </row>
    <row r="22" spans="1:9" ht="17.25" customHeight="1">
      <c r="A22" s="10">
        <f t="shared" si="1"/>
        <v>14</v>
      </c>
      <c r="B22" s="11">
        <v>5</v>
      </c>
      <c r="C22" s="11" t="s">
        <v>15</v>
      </c>
      <c r="D22" s="9" t="s">
        <v>28</v>
      </c>
      <c r="E22" s="17">
        <v>34300</v>
      </c>
      <c r="F22" s="13">
        <f t="shared" si="0"/>
        <v>171500</v>
      </c>
      <c r="G22" s="22"/>
      <c r="H22" s="24"/>
      <c r="I22" s="9"/>
    </row>
    <row r="23" spans="1:9" ht="24.75" customHeight="1">
      <c r="A23" s="10">
        <f t="shared" si="1"/>
        <v>15</v>
      </c>
      <c r="B23" s="11">
        <v>1</v>
      </c>
      <c r="C23" s="25" t="s">
        <v>29</v>
      </c>
      <c r="D23" s="26" t="s">
        <v>30</v>
      </c>
      <c r="E23" s="17">
        <v>15000</v>
      </c>
      <c r="F23" s="13">
        <f t="shared" si="0"/>
        <v>15000</v>
      </c>
      <c r="G23" s="27"/>
      <c r="H23" s="28"/>
      <c r="I23" s="9"/>
    </row>
    <row r="24" spans="1:9" ht="28.5" customHeight="1">
      <c r="A24" s="10">
        <f t="shared" si="1"/>
        <v>16</v>
      </c>
      <c r="B24" s="11">
        <v>1</v>
      </c>
      <c r="C24" s="25" t="s">
        <v>29</v>
      </c>
      <c r="D24" s="26" t="s">
        <v>31</v>
      </c>
      <c r="E24" s="17">
        <v>15000</v>
      </c>
      <c r="F24" s="13">
        <f t="shared" si="0"/>
        <v>15000</v>
      </c>
      <c r="G24" s="27"/>
      <c r="H24" s="28"/>
      <c r="I24" s="9"/>
    </row>
    <row r="25" spans="1:9" ht="17.25" customHeight="1">
      <c r="A25" s="10">
        <f t="shared" si="1"/>
        <v>17</v>
      </c>
      <c r="B25" s="11">
        <v>1</v>
      </c>
      <c r="C25" s="25" t="s">
        <v>29</v>
      </c>
      <c r="D25" s="29" t="s">
        <v>32</v>
      </c>
      <c r="E25" s="17">
        <v>15000</v>
      </c>
      <c r="F25" s="13">
        <f t="shared" si="0"/>
        <v>15000</v>
      </c>
      <c r="G25" s="27"/>
      <c r="H25" s="30"/>
      <c r="I25" s="9"/>
    </row>
    <row r="26" spans="1:9" ht="17.25" customHeight="1">
      <c r="A26" s="10">
        <f t="shared" si="1"/>
        <v>18</v>
      </c>
      <c r="B26" s="11">
        <v>1</v>
      </c>
      <c r="C26" s="25" t="s">
        <v>29</v>
      </c>
      <c r="D26" s="29" t="s">
        <v>33</v>
      </c>
      <c r="E26" s="17">
        <v>5000</v>
      </c>
      <c r="F26" s="13">
        <f t="shared" si="0"/>
        <v>5000</v>
      </c>
      <c r="G26" s="27"/>
      <c r="H26" s="30"/>
      <c r="I26" s="9"/>
    </row>
    <row r="27" spans="1:9" ht="24.75" customHeight="1">
      <c r="A27" s="10">
        <f t="shared" si="1"/>
        <v>19</v>
      </c>
      <c r="B27" s="11">
        <v>5</v>
      </c>
      <c r="C27" s="25" t="s">
        <v>34</v>
      </c>
      <c r="D27" s="26" t="s">
        <v>35</v>
      </c>
      <c r="E27" s="17">
        <v>15100</v>
      </c>
      <c r="F27" s="13">
        <f t="shared" si="0"/>
        <v>75500</v>
      </c>
      <c r="G27" s="31"/>
      <c r="H27" s="32"/>
      <c r="I27" s="9"/>
    </row>
    <row r="28" spans="1:9" ht="17.25" customHeight="1">
      <c r="A28" s="10">
        <f t="shared" si="1"/>
        <v>20</v>
      </c>
      <c r="B28" s="11">
        <v>2</v>
      </c>
      <c r="C28" s="10" t="s">
        <v>34</v>
      </c>
      <c r="D28" s="9" t="s">
        <v>36</v>
      </c>
      <c r="E28" s="12">
        <v>15000</v>
      </c>
      <c r="F28" s="13">
        <f t="shared" si="0"/>
        <v>30000</v>
      </c>
      <c r="G28" s="33"/>
      <c r="H28" s="33"/>
      <c r="I28" s="9"/>
    </row>
    <row r="29" spans="1:9" ht="26.25" customHeight="1">
      <c r="A29" s="10">
        <f t="shared" si="1"/>
        <v>21</v>
      </c>
      <c r="B29" s="11">
        <v>5</v>
      </c>
      <c r="C29" s="10" t="s">
        <v>34</v>
      </c>
      <c r="D29" s="15" t="s">
        <v>37</v>
      </c>
      <c r="E29" s="12">
        <v>4850</v>
      </c>
      <c r="F29" s="13">
        <f t="shared" si="0"/>
        <v>24250</v>
      </c>
      <c r="G29" s="14"/>
      <c r="H29" s="14"/>
      <c r="I29" s="9"/>
    </row>
    <row r="30" spans="1:9" ht="17.25" customHeight="1">
      <c r="A30" s="10">
        <f t="shared" si="1"/>
        <v>22</v>
      </c>
      <c r="B30" s="11">
        <v>4</v>
      </c>
      <c r="C30" s="10" t="s">
        <v>13</v>
      </c>
      <c r="D30" s="9" t="s">
        <v>38</v>
      </c>
      <c r="E30" s="12">
        <v>8085</v>
      </c>
      <c r="F30" s="13">
        <f t="shared" si="0"/>
        <v>32340</v>
      </c>
      <c r="G30" s="14"/>
      <c r="H30" s="14"/>
      <c r="I30" s="9"/>
    </row>
    <row r="31" spans="1:9" ht="17.25" customHeight="1">
      <c r="A31" s="10"/>
      <c r="B31" s="11"/>
      <c r="C31" s="11"/>
      <c r="D31" s="34"/>
      <c r="E31" s="35" t="s">
        <v>39</v>
      </c>
      <c r="F31" s="36">
        <f>SUM(F9:F30)</f>
        <v>2981604</v>
      </c>
      <c r="G31" s="9"/>
      <c r="H31" s="9"/>
      <c r="I31" s="9"/>
    </row>
    <row r="32" spans="1:9" ht="29.25" customHeight="1">
      <c r="A32" s="10"/>
      <c r="B32" s="18"/>
      <c r="C32" s="18"/>
      <c r="D32" s="37" t="s">
        <v>40</v>
      </c>
      <c r="E32" s="38"/>
      <c r="F32" s="39"/>
      <c r="G32" s="9"/>
      <c r="H32" s="9"/>
      <c r="I32" s="9"/>
    </row>
    <row r="33" spans="1:9" ht="17.25" customHeight="1">
      <c r="A33" s="10">
        <v>1</v>
      </c>
      <c r="B33" s="11">
        <v>250</v>
      </c>
      <c r="C33" s="40" t="s">
        <v>13</v>
      </c>
      <c r="D33" s="9" t="s">
        <v>41</v>
      </c>
      <c r="E33" s="41">
        <v>1000</v>
      </c>
      <c r="F33" s="13">
        <f aca="true" t="shared" si="2" ref="F33:F35">SUM(E33*B33)</f>
        <v>250000</v>
      </c>
      <c r="G33" s="14"/>
      <c r="H33" s="14"/>
      <c r="I33" s="9"/>
    </row>
    <row r="34" spans="1:9" ht="30" customHeight="1">
      <c r="A34" s="10">
        <f aca="true" t="shared" si="3" ref="A34:A35">SUM(A33+1)</f>
        <v>2</v>
      </c>
      <c r="B34" s="11">
        <v>3</v>
      </c>
      <c r="C34" s="40" t="s">
        <v>13</v>
      </c>
      <c r="D34" s="15" t="s">
        <v>42</v>
      </c>
      <c r="E34" s="42">
        <v>12000</v>
      </c>
      <c r="F34" s="13">
        <f t="shared" si="2"/>
        <v>36000</v>
      </c>
      <c r="G34" s="14"/>
      <c r="H34" s="14"/>
      <c r="I34" s="9"/>
    </row>
    <row r="35" spans="1:9" ht="17.25" customHeight="1">
      <c r="A35" s="10">
        <f t="shared" si="3"/>
        <v>3</v>
      </c>
      <c r="B35" s="11">
        <v>1</v>
      </c>
      <c r="C35" s="40" t="s">
        <v>13</v>
      </c>
      <c r="D35" s="9" t="s">
        <v>43</v>
      </c>
      <c r="E35" s="41">
        <v>12000</v>
      </c>
      <c r="F35" s="13">
        <f t="shared" si="2"/>
        <v>12000</v>
      </c>
      <c r="G35" s="14"/>
      <c r="H35" s="14"/>
      <c r="I35" s="9"/>
    </row>
    <row r="36" spans="1:9" ht="17.25" customHeight="1">
      <c r="A36" s="10"/>
      <c r="B36" s="11"/>
      <c r="C36" s="11"/>
      <c r="D36" s="34"/>
      <c r="E36" s="35" t="s">
        <v>44</v>
      </c>
      <c r="F36" s="36">
        <f>SUM(F33:F35)</f>
        <v>298000</v>
      </c>
      <c r="G36" s="9"/>
      <c r="H36" s="9"/>
      <c r="I36" s="9"/>
    </row>
    <row r="37" spans="1:9" ht="50.25" customHeight="1">
      <c r="A37" s="10"/>
      <c r="B37" s="11"/>
      <c r="C37" s="11"/>
      <c r="D37" s="43" t="s">
        <v>45</v>
      </c>
      <c r="E37" s="38"/>
      <c r="F37" s="39"/>
      <c r="G37" s="9"/>
      <c r="H37" s="9"/>
      <c r="I37" s="9"/>
    </row>
    <row r="38" spans="1:9" ht="27.75" customHeight="1">
      <c r="A38" s="10">
        <v>1</v>
      </c>
      <c r="B38" s="11">
        <v>5</v>
      </c>
      <c r="C38" s="18" t="s">
        <v>15</v>
      </c>
      <c r="D38" s="15" t="s">
        <v>46</v>
      </c>
      <c r="E38" s="41">
        <v>5320</v>
      </c>
      <c r="F38" s="44">
        <f aca="true" t="shared" si="4" ref="F38:F41">SUM(E38*B38)</f>
        <v>26600</v>
      </c>
      <c r="G38" s="16"/>
      <c r="H38" s="16"/>
      <c r="I38" s="9"/>
    </row>
    <row r="39" spans="1:9" ht="27" customHeight="1">
      <c r="A39" s="10">
        <f aca="true" t="shared" si="5" ref="A39:A41">SUM(A38+1)</f>
        <v>2</v>
      </c>
      <c r="B39" s="11">
        <v>5</v>
      </c>
      <c r="C39" s="11" t="s">
        <v>15</v>
      </c>
      <c r="D39" s="15" t="s">
        <v>47</v>
      </c>
      <c r="E39" s="41">
        <v>4390</v>
      </c>
      <c r="F39" s="44">
        <f t="shared" si="4"/>
        <v>21950</v>
      </c>
      <c r="G39" s="16"/>
      <c r="H39" s="16"/>
      <c r="I39" s="9"/>
    </row>
    <row r="40" spans="1:9" ht="31.5" customHeight="1">
      <c r="A40" s="10">
        <f t="shared" si="5"/>
        <v>3</v>
      </c>
      <c r="B40" s="11">
        <v>5</v>
      </c>
      <c r="C40" s="11" t="s">
        <v>15</v>
      </c>
      <c r="D40" s="15" t="s">
        <v>48</v>
      </c>
      <c r="E40" s="41">
        <v>4704</v>
      </c>
      <c r="F40" s="44">
        <f t="shared" si="4"/>
        <v>23520</v>
      </c>
      <c r="G40" s="16"/>
      <c r="H40" s="16"/>
      <c r="I40" s="9"/>
    </row>
    <row r="41" spans="1:9" ht="31.5" customHeight="1">
      <c r="A41" s="10">
        <f t="shared" si="5"/>
        <v>4</v>
      </c>
      <c r="B41" s="11">
        <v>5</v>
      </c>
      <c r="C41" s="11" t="s">
        <v>13</v>
      </c>
      <c r="D41" s="15" t="s">
        <v>49</v>
      </c>
      <c r="E41" s="45">
        <v>1862</v>
      </c>
      <c r="F41" s="44">
        <f t="shared" si="4"/>
        <v>9310</v>
      </c>
      <c r="G41" s="16"/>
      <c r="H41" s="16"/>
      <c r="I41" s="9"/>
    </row>
    <row r="42" spans="1:9" ht="17.25" customHeight="1">
      <c r="A42" s="10"/>
      <c r="B42" s="11"/>
      <c r="C42" s="11"/>
      <c r="D42" s="34"/>
      <c r="E42" s="46" t="s">
        <v>50</v>
      </c>
      <c r="F42" s="36">
        <f>SUM(F38:F41)</f>
        <v>81380</v>
      </c>
      <c r="G42" s="9"/>
      <c r="H42" s="9"/>
      <c r="I42" s="9"/>
    </row>
    <row r="43" spans="1:9" ht="53.25" customHeight="1">
      <c r="A43" s="10"/>
      <c r="B43" s="47"/>
      <c r="C43" s="48"/>
      <c r="D43" s="43" t="s">
        <v>51</v>
      </c>
      <c r="E43" s="49"/>
      <c r="F43" s="36"/>
      <c r="G43" s="9"/>
      <c r="H43" s="9"/>
      <c r="I43" s="9"/>
    </row>
    <row r="44" spans="1:9" ht="17.25" customHeight="1">
      <c r="A44" s="50">
        <v>1</v>
      </c>
      <c r="B44" s="51">
        <v>2</v>
      </c>
      <c r="C44" s="51" t="s">
        <v>13</v>
      </c>
      <c r="D44" s="15" t="s">
        <v>52</v>
      </c>
      <c r="E44" s="17">
        <v>19000</v>
      </c>
      <c r="F44" s="13">
        <f aca="true" t="shared" si="6" ref="F44:F57">SUM(E44*B44)</f>
        <v>38000</v>
      </c>
      <c r="G44" s="52"/>
      <c r="H44" s="52"/>
      <c r="I44" s="9"/>
    </row>
    <row r="45" spans="1:9" ht="17.25" customHeight="1">
      <c r="A45" s="10">
        <f aca="true" t="shared" si="7" ref="A45:A57">SUM(A44+1)</f>
        <v>2</v>
      </c>
      <c r="B45" s="51">
        <v>2</v>
      </c>
      <c r="C45" s="51" t="s">
        <v>13</v>
      </c>
      <c r="D45" s="15" t="s">
        <v>53</v>
      </c>
      <c r="E45" s="17">
        <v>19000</v>
      </c>
      <c r="F45" s="13">
        <f t="shared" si="6"/>
        <v>38000</v>
      </c>
      <c r="G45" s="9"/>
      <c r="H45" s="9"/>
      <c r="I45" s="9"/>
    </row>
    <row r="46" spans="1:9" ht="17.25" customHeight="1">
      <c r="A46" s="10">
        <f t="shared" si="7"/>
        <v>3</v>
      </c>
      <c r="B46" s="51">
        <v>4</v>
      </c>
      <c r="C46" s="51" t="s">
        <v>13</v>
      </c>
      <c r="D46" s="9" t="s">
        <v>54</v>
      </c>
      <c r="E46" s="17">
        <v>19800</v>
      </c>
      <c r="F46" s="13">
        <f t="shared" si="6"/>
        <v>79200</v>
      </c>
      <c r="G46" s="9"/>
      <c r="H46" s="9"/>
      <c r="I46" s="9"/>
    </row>
    <row r="47" spans="1:9" ht="17.25" customHeight="1">
      <c r="A47" s="10">
        <f t="shared" si="7"/>
        <v>4</v>
      </c>
      <c r="B47" s="51">
        <v>2</v>
      </c>
      <c r="C47" s="51" t="s">
        <v>13</v>
      </c>
      <c r="D47" s="9" t="s">
        <v>55</v>
      </c>
      <c r="E47" s="17">
        <v>75205</v>
      </c>
      <c r="F47" s="13">
        <f t="shared" si="6"/>
        <v>150410</v>
      </c>
      <c r="G47" s="9"/>
      <c r="H47" s="9"/>
      <c r="I47" s="9"/>
    </row>
    <row r="48" spans="1:9" ht="17.25" customHeight="1">
      <c r="A48" s="10">
        <f t="shared" si="7"/>
        <v>5</v>
      </c>
      <c r="B48" s="51">
        <v>4</v>
      </c>
      <c r="C48" s="51" t="s">
        <v>13</v>
      </c>
      <c r="D48" s="9" t="s">
        <v>56</v>
      </c>
      <c r="E48" s="17">
        <v>19800</v>
      </c>
      <c r="F48" s="13">
        <f t="shared" si="6"/>
        <v>79200</v>
      </c>
      <c r="G48" s="9"/>
      <c r="H48" s="9"/>
      <c r="I48" s="9"/>
    </row>
    <row r="49" spans="1:9" ht="17.25" customHeight="1">
      <c r="A49" s="10">
        <f t="shared" si="7"/>
        <v>6</v>
      </c>
      <c r="B49" s="51">
        <v>2</v>
      </c>
      <c r="C49" s="51" t="s">
        <v>13</v>
      </c>
      <c r="D49" s="9" t="s">
        <v>57</v>
      </c>
      <c r="E49" s="17">
        <v>43690</v>
      </c>
      <c r="F49" s="13">
        <f t="shared" si="6"/>
        <v>87380</v>
      </c>
      <c r="G49" s="9"/>
      <c r="H49" s="9"/>
      <c r="I49" s="9"/>
    </row>
    <row r="50" spans="1:9" ht="17.25" customHeight="1">
      <c r="A50" s="10">
        <f t="shared" si="7"/>
        <v>7</v>
      </c>
      <c r="B50" s="51">
        <v>2</v>
      </c>
      <c r="C50" s="51" t="s">
        <v>13</v>
      </c>
      <c r="D50" s="9" t="s">
        <v>58</v>
      </c>
      <c r="E50" s="17">
        <v>22562</v>
      </c>
      <c r="F50" s="13">
        <f t="shared" si="6"/>
        <v>45124</v>
      </c>
      <c r="G50" s="9"/>
      <c r="H50" s="9"/>
      <c r="I50" s="9"/>
    </row>
    <row r="51" spans="1:9" ht="17.25" customHeight="1">
      <c r="A51" s="10">
        <f t="shared" si="7"/>
        <v>8</v>
      </c>
      <c r="B51" s="51">
        <v>1</v>
      </c>
      <c r="C51" s="51" t="s">
        <v>13</v>
      </c>
      <c r="D51" s="9" t="s">
        <v>59</v>
      </c>
      <c r="E51" s="17">
        <v>16832</v>
      </c>
      <c r="F51" s="13">
        <f t="shared" si="6"/>
        <v>16832</v>
      </c>
      <c r="G51" s="9"/>
      <c r="H51" s="9"/>
      <c r="I51" s="9"/>
    </row>
    <row r="52" spans="1:9" ht="17.25" customHeight="1">
      <c r="A52" s="10">
        <f t="shared" si="7"/>
        <v>9</v>
      </c>
      <c r="B52" s="51">
        <v>4</v>
      </c>
      <c r="C52" s="51" t="s">
        <v>13</v>
      </c>
      <c r="D52" s="15" t="s">
        <v>60</v>
      </c>
      <c r="E52" s="17">
        <v>6805</v>
      </c>
      <c r="F52" s="13">
        <f t="shared" si="6"/>
        <v>27220</v>
      </c>
      <c r="G52" s="9"/>
      <c r="H52" s="9"/>
      <c r="I52" s="9"/>
    </row>
    <row r="53" spans="1:9" ht="17.25" customHeight="1">
      <c r="A53" s="10">
        <f t="shared" si="7"/>
        <v>10</v>
      </c>
      <c r="B53" s="51">
        <v>1</v>
      </c>
      <c r="C53" s="51" t="s">
        <v>13</v>
      </c>
      <c r="D53" s="9" t="s">
        <v>61</v>
      </c>
      <c r="E53" s="17">
        <v>45000</v>
      </c>
      <c r="F53" s="13">
        <f t="shared" si="6"/>
        <v>45000</v>
      </c>
      <c r="G53" s="9"/>
      <c r="H53" s="9"/>
      <c r="I53" s="9"/>
    </row>
    <row r="54" spans="1:9" ht="18" customHeight="1">
      <c r="A54" s="10">
        <f t="shared" si="7"/>
        <v>11</v>
      </c>
      <c r="B54" s="51">
        <v>1</v>
      </c>
      <c r="C54" s="51" t="s">
        <v>15</v>
      </c>
      <c r="D54" s="9" t="s">
        <v>62</v>
      </c>
      <c r="E54" s="17">
        <v>19080</v>
      </c>
      <c r="F54" s="13">
        <f t="shared" si="6"/>
        <v>19080</v>
      </c>
      <c r="G54" s="9"/>
      <c r="H54" s="9"/>
      <c r="I54" s="9"/>
    </row>
    <row r="55" spans="1:9" ht="18" customHeight="1">
      <c r="A55" s="10">
        <f t="shared" si="7"/>
        <v>12</v>
      </c>
      <c r="B55" s="51">
        <v>4</v>
      </c>
      <c r="C55" s="51" t="s">
        <v>15</v>
      </c>
      <c r="D55" s="9" t="s">
        <v>63</v>
      </c>
      <c r="E55" s="17">
        <v>2880</v>
      </c>
      <c r="F55" s="13">
        <f t="shared" si="6"/>
        <v>11520</v>
      </c>
      <c r="G55" s="34"/>
      <c r="H55" s="34"/>
      <c r="I55" s="9"/>
    </row>
    <row r="56" spans="1:9" ht="17.25" customHeight="1">
      <c r="A56" s="10">
        <f t="shared" si="7"/>
        <v>13</v>
      </c>
      <c r="B56" s="51">
        <v>6</v>
      </c>
      <c r="C56" s="51" t="s">
        <v>13</v>
      </c>
      <c r="D56" s="9" t="s">
        <v>64</v>
      </c>
      <c r="E56" s="17">
        <v>5000</v>
      </c>
      <c r="F56" s="13">
        <f t="shared" si="6"/>
        <v>30000</v>
      </c>
      <c r="G56" s="9"/>
      <c r="H56" s="9"/>
      <c r="I56" s="9"/>
    </row>
    <row r="57" spans="1:9" ht="17.25" customHeight="1">
      <c r="A57" s="10">
        <f t="shared" si="7"/>
        <v>14</v>
      </c>
      <c r="B57" s="51">
        <v>6</v>
      </c>
      <c r="C57" s="51" t="s">
        <v>13</v>
      </c>
      <c r="D57" s="9" t="s">
        <v>65</v>
      </c>
      <c r="E57" s="17">
        <v>5000</v>
      </c>
      <c r="F57" s="13">
        <f t="shared" si="6"/>
        <v>30000</v>
      </c>
      <c r="G57" s="9"/>
      <c r="H57" s="9"/>
      <c r="I57" s="9"/>
    </row>
    <row r="58" spans="1:9" ht="15" customHeight="1">
      <c r="A58" s="10"/>
      <c r="B58" s="47"/>
      <c r="C58" s="48"/>
      <c r="D58" s="53"/>
      <c r="E58" s="54" t="s">
        <v>66</v>
      </c>
      <c r="F58" s="55">
        <f>SUM(F44:F57)</f>
        <v>696966</v>
      </c>
      <c r="G58" s="9"/>
      <c r="H58" s="9"/>
      <c r="I58" s="9"/>
    </row>
    <row r="59" spans="1:9" ht="31.5" customHeight="1">
      <c r="A59" s="56"/>
      <c r="B59" s="56"/>
      <c r="C59" s="56"/>
      <c r="D59" s="43" t="s">
        <v>67</v>
      </c>
      <c r="E59" s="56"/>
      <c r="F59" s="56"/>
      <c r="G59" s="57"/>
      <c r="H59" s="9"/>
      <c r="I59" s="9"/>
    </row>
    <row r="60" spans="1:9" ht="26.25" customHeight="1">
      <c r="A60" s="58">
        <v>1</v>
      </c>
      <c r="B60" s="11">
        <v>9</v>
      </c>
      <c r="C60" s="58" t="s">
        <v>15</v>
      </c>
      <c r="D60" s="59" t="s">
        <v>68</v>
      </c>
      <c r="E60" s="60">
        <v>35000</v>
      </c>
      <c r="F60" s="61">
        <f aca="true" t="shared" si="8" ref="F60:F62">SUM(E60*B60)</f>
        <v>315000</v>
      </c>
      <c r="G60" s="62"/>
      <c r="H60" s="62"/>
      <c r="I60" s="9"/>
    </row>
    <row r="61" spans="1:9" ht="26.25" customHeight="1">
      <c r="A61" s="58">
        <f aca="true" t="shared" si="9" ref="A61:A62">SUM(A60+1)</f>
        <v>2</v>
      </c>
      <c r="B61" s="11">
        <v>9</v>
      </c>
      <c r="C61" s="58" t="s">
        <v>69</v>
      </c>
      <c r="D61" s="59" t="s">
        <v>70</v>
      </c>
      <c r="E61" s="63">
        <v>35000</v>
      </c>
      <c r="F61" s="61">
        <f t="shared" si="8"/>
        <v>315000</v>
      </c>
      <c r="G61" s="62"/>
      <c r="H61" s="62"/>
      <c r="I61" s="9"/>
    </row>
    <row r="62" spans="1:9" ht="26.25" customHeight="1">
      <c r="A62" s="58">
        <f t="shared" si="9"/>
        <v>3</v>
      </c>
      <c r="B62" s="11">
        <v>30</v>
      </c>
      <c r="C62" s="58" t="s">
        <v>69</v>
      </c>
      <c r="D62" s="59" t="s">
        <v>71</v>
      </c>
      <c r="E62" s="64">
        <v>14000</v>
      </c>
      <c r="F62" s="61">
        <f t="shared" si="8"/>
        <v>420000</v>
      </c>
      <c r="G62" s="59"/>
      <c r="H62" s="59"/>
      <c r="I62" s="9"/>
    </row>
    <row r="63" spans="1:9" ht="26.25" customHeight="1">
      <c r="A63" s="58"/>
      <c r="B63" s="11"/>
      <c r="C63" s="11"/>
      <c r="D63" s="65"/>
      <c r="E63" s="46" t="s">
        <v>72</v>
      </c>
      <c r="F63" s="66">
        <f>SUM(F60:F62)</f>
        <v>1050000</v>
      </c>
      <c r="G63" s="9"/>
      <c r="H63" s="9"/>
      <c r="I63" s="9"/>
    </row>
    <row r="64" spans="1:9" ht="41.25" customHeight="1">
      <c r="A64" s="58"/>
      <c r="B64" s="11"/>
      <c r="C64" s="11"/>
      <c r="D64" s="67" t="s">
        <v>73</v>
      </c>
      <c r="E64" s="41"/>
      <c r="F64" s="68"/>
      <c r="G64" s="9"/>
      <c r="H64" s="9"/>
      <c r="I64" s="9"/>
    </row>
    <row r="65" spans="1:9" ht="26.25" customHeight="1">
      <c r="A65" s="58">
        <v>1</v>
      </c>
      <c r="B65" s="11">
        <v>1</v>
      </c>
      <c r="C65" s="58" t="s">
        <v>74</v>
      </c>
      <c r="D65" s="69" t="s">
        <v>75</v>
      </c>
      <c r="E65" s="70">
        <v>295000</v>
      </c>
      <c r="F65" s="71">
        <f>SUM(E65*B65)</f>
        <v>295000</v>
      </c>
      <c r="G65" s="72"/>
      <c r="H65" s="72"/>
      <c r="I65" s="9"/>
    </row>
    <row r="66" spans="1:9" ht="26.25" customHeight="1">
      <c r="A66" s="58"/>
      <c r="B66" s="11"/>
      <c r="C66" s="11"/>
      <c r="D66" s="65"/>
      <c r="E66" s="46" t="s">
        <v>76</v>
      </c>
      <c r="F66" s="66">
        <f>F65</f>
        <v>295000</v>
      </c>
      <c r="G66" s="9"/>
      <c r="H66" s="9"/>
      <c r="I66" s="9"/>
    </row>
    <row r="67" spans="1:9" ht="26.25" customHeight="1">
      <c r="A67" s="58"/>
      <c r="B67" s="11"/>
      <c r="C67" s="11"/>
      <c r="D67" s="43" t="s">
        <v>77</v>
      </c>
      <c r="E67" s="41"/>
      <c r="F67" s="68"/>
      <c r="G67" s="9"/>
      <c r="H67" s="9"/>
      <c r="I67" s="9"/>
    </row>
    <row r="68" spans="1:9" ht="17.25" customHeight="1">
      <c r="A68" s="58">
        <v>1</v>
      </c>
      <c r="B68" s="11">
        <v>23</v>
      </c>
      <c r="C68" s="25" t="s">
        <v>69</v>
      </c>
      <c r="D68" s="62" t="s">
        <v>78</v>
      </c>
      <c r="E68" s="41">
        <v>28569.3</v>
      </c>
      <c r="F68" s="68">
        <f aca="true" t="shared" si="10" ref="F68:F86">SUM(E68*B68)</f>
        <v>657093.9</v>
      </c>
      <c r="G68" s="9"/>
      <c r="H68" s="9"/>
      <c r="I68" s="9"/>
    </row>
    <row r="69" spans="1:9" ht="17.25" customHeight="1">
      <c r="A69" s="58">
        <f aca="true" t="shared" si="11" ref="A69:A86">SUM(A68+1)</f>
        <v>2</v>
      </c>
      <c r="B69" s="11">
        <v>21</v>
      </c>
      <c r="C69" s="25" t="s">
        <v>69</v>
      </c>
      <c r="D69" s="34" t="s">
        <v>79</v>
      </c>
      <c r="E69" s="41">
        <v>32000</v>
      </c>
      <c r="F69" s="68">
        <f t="shared" si="10"/>
        <v>672000</v>
      </c>
      <c r="G69" s="9"/>
      <c r="H69" s="9"/>
      <c r="I69" s="9"/>
    </row>
    <row r="70" spans="1:9" ht="17.25" customHeight="1">
      <c r="A70" s="58">
        <f t="shared" si="11"/>
        <v>3</v>
      </c>
      <c r="B70" s="11">
        <v>21</v>
      </c>
      <c r="C70" s="25" t="s">
        <v>69</v>
      </c>
      <c r="D70" s="62" t="s">
        <v>80</v>
      </c>
      <c r="E70" s="17">
        <v>28700</v>
      </c>
      <c r="F70" s="68">
        <f t="shared" si="10"/>
        <v>602700</v>
      </c>
      <c r="G70" s="9"/>
      <c r="H70" s="9"/>
      <c r="I70" s="9"/>
    </row>
    <row r="71" spans="1:9" ht="17.25" customHeight="1">
      <c r="A71" s="58">
        <f t="shared" si="11"/>
        <v>4</v>
      </c>
      <c r="B71" s="11">
        <v>22</v>
      </c>
      <c r="C71" s="25" t="s">
        <v>69</v>
      </c>
      <c r="D71" s="62" t="s">
        <v>81</v>
      </c>
      <c r="E71" s="17">
        <v>14300</v>
      </c>
      <c r="F71" s="68">
        <f t="shared" si="10"/>
        <v>314600</v>
      </c>
      <c r="G71" s="9"/>
      <c r="H71" s="9"/>
      <c r="I71" s="9"/>
    </row>
    <row r="72" spans="1:9" ht="17.25" customHeight="1">
      <c r="A72" s="58">
        <f t="shared" si="11"/>
        <v>5</v>
      </c>
      <c r="B72" s="11">
        <v>3</v>
      </c>
      <c r="C72" s="25" t="s">
        <v>69</v>
      </c>
      <c r="D72" s="34" t="s">
        <v>82</v>
      </c>
      <c r="E72" s="17">
        <v>22600</v>
      </c>
      <c r="F72" s="68">
        <f t="shared" si="10"/>
        <v>67800</v>
      </c>
      <c r="G72" s="9"/>
      <c r="H72" s="9"/>
      <c r="I72" s="9"/>
    </row>
    <row r="73" spans="1:9" ht="18.75" customHeight="1">
      <c r="A73" s="58">
        <f t="shared" si="11"/>
        <v>6</v>
      </c>
      <c r="B73" s="11">
        <v>3</v>
      </c>
      <c r="C73" s="25" t="s">
        <v>15</v>
      </c>
      <c r="D73" s="34" t="s">
        <v>83</v>
      </c>
      <c r="E73" s="17">
        <v>16600</v>
      </c>
      <c r="F73" s="68">
        <f t="shared" si="10"/>
        <v>49800</v>
      </c>
      <c r="G73" s="34"/>
      <c r="H73" s="34"/>
      <c r="I73" s="9"/>
    </row>
    <row r="74" spans="1:9" ht="18.75" customHeight="1">
      <c r="A74" s="58">
        <f t="shared" si="11"/>
        <v>7</v>
      </c>
      <c r="B74" s="11">
        <v>3</v>
      </c>
      <c r="C74" s="25" t="s">
        <v>15</v>
      </c>
      <c r="D74" s="34" t="s">
        <v>84</v>
      </c>
      <c r="E74" s="17">
        <v>16600</v>
      </c>
      <c r="F74" s="68">
        <f t="shared" si="10"/>
        <v>49800</v>
      </c>
      <c r="G74" s="34"/>
      <c r="H74" s="34"/>
      <c r="I74" s="9"/>
    </row>
    <row r="75" spans="1:9" ht="18.75" customHeight="1">
      <c r="A75" s="58">
        <f t="shared" si="11"/>
        <v>8</v>
      </c>
      <c r="B75" s="11">
        <v>3</v>
      </c>
      <c r="C75" s="25" t="s">
        <v>15</v>
      </c>
      <c r="D75" s="34" t="s">
        <v>85</v>
      </c>
      <c r="E75" s="17">
        <v>16600</v>
      </c>
      <c r="F75" s="68">
        <f t="shared" si="10"/>
        <v>49800</v>
      </c>
      <c r="G75" s="34"/>
      <c r="H75" s="34"/>
      <c r="I75" s="9"/>
    </row>
    <row r="76" spans="1:9" ht="30.75" customHeight="1">
      <c r="A76" s="58">
        <f t="shared" si="11"/>
        <v>9</v>
      </c>
      <c r="B76" s="11">
        <v>5</v>
      </c>
      <c r="C76" s="25" t="s">
        <v>15</v>
      </c>
      <c r="D76" s="65" t="s">
        <v>86</v>
      </c>
      <c r="E76" s="17">
        <v>17500</v>
      </c>
      <c r="F76" s="68">
        <f t="shared" si="10"/>
        <v>87500</v>
      </c>
      <c r="G76" s="34"/>
      <c r="H76" s="34"/>
      <c r="I76" s="9"/>
    </row>
    <row r="77" spans="1:9" ht="28.5" customHeight="1">
      <c r="A77" s="58">
        <f t="shared" si="11"/>
        <v>10</v>
      </c>
      <c r="B77" s="47">
        <v>5</v>
      </c>
      <c r="C77" s="25" t="s">
        <v>15</v>
      </c>
      <c r="D77" s="73" t="s">
        <v>87</v>
      </c>
      <c r="E77" s="74">
        <v>17500</v>
      </c>
      <c r="F77" s="68">
        <f t="shared" si="10"/>
        <v>87500</v>
      </c>
      <c r="G77" s="9"/>
      <c r="H77" s="9"/>
      <c r="I77" s="9"/>
    </row>
    <row r="78" spans="1:9" ht="27.75" customHeight="1">
      <c r="A78" s="58">
        <f t="shared" si="11"/>
        <v>11</v>
      </c>
      <c r="B78" s="75">
        <v>5</v>
      </c>
      <c r="C78" s="25" t="s">
        <v>15</v>
      </c>
      <c r="D78" s="76" t="s">
        <v>88</v>
      </c>
      <c r="E78" s="77">
        <v>17500</v>
      </c>
      <c r="F78" s="68">
        <f t="shared" si="10"/>
        <v>87500</v>
      </c>
      <c r="G78" s="78"/>
      <c r="H78" s="78"/>
      <c r="I78" s="78"/>
    </row>
    <row r="79" spans="1:9" ht="29.25" customHeight="1">
      <c r="A79" s="58">
        <f t="shared" si="11"/>
        <v>12</v>
      </c>
      <c r="B79" s="11">
        <v>5</v>
      </c>
      <c r="C79" s="25" t="s">
        <v>15</v>
      </c>
      <c r="D79" s="59" t="s">
        <v>89</v>
      </c>
      <c r="E79" s="17">
        <v>17500</v>
      </c>
      <c r="F79" s="68">
        <f t="shared" si="10"/>
        <v>87500</v>
      </c>
      <c r="G79" s="29"/>
      <c r="H79" s="29"/>
      <c r="I79" s="9"/>
    </row>
    <row r="80" spans="1:9" ht="17.25" customHeight="1">
      <c r="A80" s="58">
        <f t="shared" si="11"/>
        <v>13</v>
      </c>
      <c r="B80" s="11">
        <v>3</v>
      </c>
      <c r="C80" s="25" t="s">
        <v>15</v>
      </c>
      <c r="D80" s="62" t="s">
        <v>90</v>
      </c>
      <c r="E80" s="17">
        <v>15800</v>
      </c>
      <c r="F80" s="68">
        <f t="shared" si="10"/>
        <v>47400</v>
      </c>
      <c r="G80" s="34"/>
      <c r="H80" s="34"/>
      <c r="I80" s="9"/>
    </row>
    <row r="81" spans="1:9" ht="17.25" customHeight="1">
      <c r="A81" s="58">
        <f t="shared" si="11"/>
        <v>14</v>
      </c>
      <c r="B81" s="11">
        <v>2</v>
      </c>
      <c r="C81" s="25" t="s">
        <v>15</v>
      </c>
      <c r="D81" s="62" t="s">
        <v>91</v>
      </c>
      <c r="E81" s="17">
        <v>10300</v>
      </c>
      <c r="F81" s="68">
        <f t="shared" si="10"/>
        <v>20600</v>
      </c>
      <c r="G81" s="79"/>
      <c r="H81" s="79"/>
      <c r="I81" s="9"/>
    </row>
    <row r="82" spans="1:9" ht="17.25" customHeight="1">
      <c r="A82" s="58">
        <f t="shared" si="11"/>
        <v>15</v>
      </c>
      <c r="B82" s="11">
        <v>4</v>
      </c>
      <c r="C82" s="25" t="s">
        <v>15</v>
      </c>
      <c r="D82" s="62" t="s">
        <v>92</v>
      </c>
      <c r="E82" s="17">
        <v>18700</v>
      </c>
      <c r="F82" s="68">
        <f t="shared" si="10"/>
        <v>74800</v>
      </c>
      <c r="G82" s="34"/>
      <c r="H82" s="34"/>
      <c r="I82" s="9"/>
    </row>
    <row r="83" spans="1:9" ht="17.25" customHeight="1">
      <c r="A83" s="58">
        <f t="shared" si="11"/>
        <v>16</v>
      </c>
      <c r="B83" s="11">
        <v>2</v>
      </c>
      <c r="C83" s="25" t="s">
        <v>15</v>
      </c>
      <c r="D83" s="62" t="s">
        <v>93</v>
      </c>
      <c r="E83" s="17">
        <v>8300</v>
      </c>
      <c r="F83" s="68">
        <f t="shared" si="10"/>
        <v>16600</v>
      </c>
      <c r="G83" s="34"/>
      <c r="H83" s="34"/>
      <c r="I83" s="9"/>
    </row>
    <row r="84" spans="1:9" ht="17.25" customHeight="1">
      <c r="A84" s="58">
        <f t="shared" si="11"/>
        <v>17</v>
      </c>
      <c r="B84" s="11">
        <v>2</v>
      </c>
      <c r="C84" s="25" t="s">
        <v>15</v>
      </c>
      <c r="D84" s="62" t="s">
        <v>94</v>
      </c>
      <c r="E84" s="41">
        <v>8599.1</v>
      </c>
      <c r="F84" s="68">
        <f t="shared" si="10"/>
        <v>17198.2</v>
      </c>
      <c r="G84" s="34"/>
      <c r="H84" s="34"/>
      <c r="I84" s="9"/>
    </row>
    <row r="85" spans="1:9" ht="15" customHeight="1">
      <c r="A85" s="58">
        <f t="shared" si="11"/>
        <v>18</v>
      </c>
      <c r="B85" s="11">
        <v>4</v>
      </c>
      <c r="C85" s="25" t="s">
        <v>15</v>
      </c>
      <c r="D85" s="62" t="s">
        <v>95</v>
      </c>
      <c r="E85" s="45">
        <v>15800</v>
      </c>
      <c r="F85" s="68">
        <f t="shared" si="10"/>
        <v>63200</v>
      </c>
      <c r="G85" s="29"/>
      <c r="H85" s="29"/>
      <c r="I85" s="9"/>
    </row>
    <row r="86" spans="1:9" ht="17.25" customHeight="1">
      <c r="A86" s="58">
        <f t="shared" si="11"/>
        <v>19</v>
      </c>
      <c r="B86" s="47">
        <v>25</v>
      </c>
      <c r="C86" s="25" t="s">
        <v>15</v>
      </c>
      <c r="D86" s="80" t="s">
        <v>96</v>
      </c>
      <c r="E86" s="53">
        <v>10700</v>
      </c>
      <c r="F86" s="68">
        <f t="shared" si="10"/>
        <v>267500</v>
      </c>
      <c r="G86" s="9"/>
      <c r="H86" s="9"/>
      <c r="I86" s="9"/>
    </row>
    <row r="87" spans="1:9" ht="14.25" customHeight="1">
      <c r="A87" s="81"/>
      <c r="B87" s="81"/>
      <c r="C87" s="81"/>
      <c r="D87" s="81"/>
      <c r="E87" s="81" t="s">
        <v>97</v>
      </c>
      <c r="F87" s="82">
        <f>SUM(F68:F86)</f>
        <v>3320892.1</v>
      </c>
      <c r="G87" s="83"/>
      <c r="H87" s="83"/>
      <c r="I87" s="9"/>
    </row>
    <row r="88" spans="1:9" ht="29.25" customHeight="1">
      <c r="A88" s="10"/>
      <c r="B88" s="11"/>
      <c r="C88" s="25"/>
      <c r="D88" s="84" t="s">
        <v>98</v>
      </c>
      <c r="E88" s="41"/>
      <c r="F88" s="39"/>
      <c r="G88" s="9"/>
      <c r="H88" s="9"/>
      <c r="I88" s="9"/>
    </row>
    <row r="89" spans="1:9" ht="17.25" customHeight="1">
      <c r="A89" s="10">
        <v>1</v>
      </c>
      <c r="B89" s="51">
        <v>23</v>
      </c>
      <c r="C89" s="51" t="s">
        <v>15</v>
      </c>
      <c r="D89" s="9" t="s">
        <v>99</v>
      </c>
      <c r="E89" s="85">
        <v>16500</v>
      </c>
      <c r="F89" s="36">
        <f>SUM(E89*B89)</f>
        <v>379500</v>
      </c>
      <c r="G89" s="9"/>
      <c r="H89" s="9"/>
      <c r="I89" s="9"/>
    </row>
    <row r="90" spans="1:9" ht="17.25" customHeight="1">
      <c r="A90" s="86"/>
      <c r="B90" s="86"/>
      <c r="C90" s="86"/>
      <c r="D90" s="86"/>
      <c r="E90" s="87" t="s">
        <v>97</v>
      </c>
      <c r="F90" s="88">
        <f>F89</f>
        <v>379500</v>
      </c>
      <c r="G90" s="9"/>
      <c r="H90" s="9"/>
      <c r="I90" s="9"/>
    </row>
    <row r="91" spans="1:9" ht="17.25" customHeight="1">
      <c r="A91" s="89"/>
      <c r="B91" s="90"/>
      <c r="C91" s="91"/>
      <c r="D91" s="92" t="s">
        <v>100</v>
      </c>
      <c r="E91" s="92"/>
      <c r="F91" s="93">
        <f>SUM(F90+F87+F66+F63+F58+F42+F36+F31)</f>
        <v>9103342.1</v>
      </c>
      <c r="G91" s="94"/>
      <c r="H91" s="94"/>
      <c r="I91" s="94"/>
    </row>
    <row r="92" spans="1:9" ht="12.75">
      <c r="A92" s="95"/>
      <c r="B92" s="95"/>
      <c r="C92" s="95"/>
      <c r="D92" s="5" t="s">
        <v>101</v>
      </c>
      <c r="E92" s="96"/>
      <c r="F92" s="97"/>
      <c r="G92" s="96"/>
      <c r="H92" s="96"/>
      <c r="I92" s="96"/>
    </row>
    <row r="93" spans="1:9" ht="12.75">
      <c r="A93" s="96"/>
      <c r="B93" s="96"/>
      <c r="C93" s="96"/>
      <c r="D93" s="96"/>
      <c r="E93" s="98" t="s">
        <v>102</v>
      </c>
      <c r="F93" s="98"/>
      <c r="G93" s="98"/>
      <c r="H93" s="96"/>
      <c r="I93" s="96"/>
    </row>
    <row r="95" spans="1:9" ht="39" customHeight="1">
      <c r="A95" s="99" t="s">
        <v>103</v>
      </c>
      <c r="B95" s="99"/>
      <c r="C95" s="99"/>
      <c r="D95" s="99"/>
      <c r="E95" s="99"/>
      <c r="F95" s="99"/>
      <c r="G95" s="99"/>
      <c r="H95" s="99"/>
      <c r="I95" s="99"/>
    </row>
    <row r="96" spans="1:9" ht="36.75" customHeight="1">
      <c r="A96" s="100" t="s">
        <v>104</v>
      </c>
      <c r="B96" s="100"/>
      <c r="C96" s="100"/>
      <c r="D96" s="100"/>
      <c r="E96" s="100"/>
      <c r="F96" s="100"/>
      <c r="G96" s="100"/>
      <c r="H96" s="100"/>
      <c r="I96" s="100"/>
    </row>
    <row r="97" spans="1:9" ht="12.75">
      <c r="A97" s="101"/>
      <c r="B97" s="101"/>
      <c r="C97" s="101"/>
      <c r="D97" s="101"/>
      <c r="E97" s="101"/>
      <c r="F97" s="102"/>
      <c r="G97" s="101"/>
      <c r="H97" s="101"/>
      <c r="I97" s="101"/>
    </row>
    <row r="98" spans="1:9" ht="12.75">
      <c r="A98" s="101"/>
      <c r="B98" s="101"/>
      <c r="C98" s="101"/>
      <c r="D98" s="103"/>
      <c r="E98" s="103"/>
      <c r="F98" s="102"/>
      <c r="G98" s="101"/>
      <c r="H98" s="101"/>
      <c r="I98" s="101"/>
    </row>
    <row r="99" spans="1:9" ht="12.75">
      <c r="A99" s="101"/>
      <c r="B99" s="101"/>
      <c r="C99" s="101"/>
      <c r="D99" s="104" t="s">
        <v>105</v>
      </c>
      <c r="E99" s="104"/>
      <c r="F99" s="102"/>
      <c r="G99" s="101"/>
      <c r="H99" s="101"/>
      <c r="I99" s="101"/>
    </row>
    <row r="100" spans="1:9" ht="12.75">
      <c r="A100" s="101"/>
      <c r="B100" s="101"/>
      <c r="C100" s="101"/>
      <c r="D100" s="101"/>
      <c r="E100" s="101"/>
      <c r="F100" s="102"/>
      <c r="G100" s="101"/>
      <c r="H100" s="101"/>
      <c r="I100" s="101"/>
    </row>
    <row r="101" spans="1:9" ht="12.75">
      <c r="A101" s="101"/>
      <c r="B101" s="101"/>
      <c r="C101" s="101"/>
      <c r="D101" s="103"/>
      <c r="E101" s="103"/>
      <c r="F101" s="102"/>
      <c r="G101" s="101"/>
      <c r="H101" s="101"/>
      <c r="I101" s="101"/>
    </row>
    <row r="102" spans="1:9" ht="12.75">
      <c r="A102" s="101"/>
      <c r="B102" s="101"/>
      <c r="C102" s="101"/>
      <c r="D102" s="104" t="s">
        <v>106</v>
      </c>
      <c r="E102" s="104"/>
      <c r="F102" s="102"/>
      <c r="G102" s="101"/>
      <c r="H102" s="101"/>
      <c r="I102" s="101"/>
    </row>
    <row r="103" spans="1:9" ht="12.75">
      <c r="A103" s="101"/>
      <c r="B103" s="101"/>
      <c r="C103" s="101"/>
      <c r="D103" s="101"/>
      <c r="E103" s="101"/>
      <c r="F103" s="102"/>
      <c r="G103" s="101"/>
      <c r="H103" s="101"/>
      <c r="I103" s="101"/>
    </row>
    <row r="104" spans="1:9" ht="12.75">
      <c r="A104" s="101"/>
      <c r="B104" s="101"/>
      <c r="C104" s="101"/>
      <c r="D104" s="103"/>
      <c r="E104" s="103"/>
      <c r="F104" s="102"/>
      <c r="G104" s="101"/>
      <c r="H104" s="101"/>
      <c r="I104" s="101"/>
    </row>
    <row r="105" spans="1:9" ht="12.75">
      <c r="A105" s="101"/>
      <c r="B105" s="101"/>
      <c r="C105" s="101"/>
      <c r="D105" s="104" t="s">
        <v>107</v>
      </c>
      <c r="E105" s="104"/>
      <c r="F105" s="102"/>
      <c r="G105" s="101"/>
      <c r="H105" s="101"/>
      <c r="I105" s="101"/>
    </row>
    <row r="106" spans="1:9" ht="12.75">
      <c r="A106" s="101"/>
      <c r="B106" s="101"/>
      <c r="C106" s="101"/>
      <c r="D106" s="101"/>
      <c r="E106" s="101"/>
      <c r="F106" s="102"/>
      <c r="G106" s="101"/>
      <c r="H106" s="101"/>
      <c r="I106" s="101"/>
    </row>
    <row r="107" spans="1:9" ht="12.75">
      <c r="A107" s="101"/>
      <c r="B107" s="101"/>
      <c r="C107" s="101"/>
      <c r="D107" s="103"/>
      <c r="E107" s="103"/>
      <c r="F107" s="102"/>
      <c r="G107" s="101"/>
      <c r="H107" s="101"/>
      <c r="I107" s="101"/>
    </row>
    <row r="108" spans="1:9" ht="12.75">
      <c r="A108" s="101"/>
      <c r="B108" s="101"/>
      <c r="C108" s="101"/>
      <c r="D108" s="104" t="s">
        <v>108</v>
      </c>
      <c r="E108" s="104"/>
      <c r="F108" s="102"/>
      <c r="G108" s="101"/>
      <c r="H108" s="101"/>
      <c r="I108" s="101"/>
    </row>
  </sheetData>
  <sheetProtection selectLockedCells="1" selectUnlockedCells="1"/>
  <mergeCells count="9">
    <mergeCell ref="A1:F1"/>
    <mergeCell ref="D91:E91"/>
    <mergeCell ref="E93:G93"/>
    <mergeCell ref="A95:I95"/>
    <mergeCell ref="A96:I96"/>
    <mergeCell ref="D99:E99"/>
    <mergeCell ref="D102:E102"/>
    <mergeCell ref="D105:E105"/>
    <mergeCell ref="D108:E108"/>
  </mergeCells>
  <printOptions/>
  <pageMargins left="0.3597222222222222" right="0.25" top="0.7097222222222223" bottom="1.6402777777777777" header="0.5118055555555555" footer="0.5118055555555555"/>
  <pageSetup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07"/>
  <sheetViews>
    <sheetView workbookViewId="0" topLeftCell="A86">
      <selection activeCell="A94" sqref="A94"/>
    </sheetView>
  </sheetViews>
  <sheetFormatPr defaultColWidth="9.140625" defaultRowHeight="12.75"/>
  <cols>
    <col min="1" max="1" width="6.140625" style="101" customWidth="1"/>
    <col min="2" max="2" width="6.7109375" style="101" customWidth="1"/>
    <col min="3" max="3" width="11.57421875" style="101" customWidth="1"/>
    <col min="4" max="4" width="35.140625" style="101" customWidth="1"/>
    <col min="5" max="6" width="13.57421875" style="101" customWidth="1"/>
    <col min="7" max="16384" width="9.140625" style="101" customWidth="1"/>
  </cols>
  <sheetData>
    <row r="3" spans="1:6" ht="25.5">
      <c r="A3" s="105" t="s">
        <v>109</v>
      </c>
      <c r="B3" s="105"/>
      <c r="C3" s="105"/>
      <c r="D3" s="105"/>
      <c r="E3" s="105"/>
      <c r="F3" s="105"/>
    </row>
    <row r="5" spans="1:5" ht="14.25">
      <c r="A5" s="1"/>
      <c r="B5" s="1"/>
      <c r="C5" s="1"/>
      <c r="D5" s="4"/>
      <c r="E5" s="1"/>
    </row>
    <row r="6" spans="1:5" ht="14.25">
      <c r="A6" s="3" t="s">
        <v>1</v>
      </c>
      <c r="B6" s="4"/>
      <c r="C6" s="4"/>
      <c r="D6" s="4"/>
      <c r="E6" s="1"/>
    </row>
    <row r="7" spans="1:3" ht="14.25">
      <c r="A7" s="3" t="s">
        <v>2</v>
      </c>
      <c r="B7" s="4"/>
      <c r="C7" s="4"/>
    </row>
    <row r="9" spans="1:6" ht="24.75">
      <c r="A9" s="5" t="s">
        <v>3</v>
      </c>
      <c r="B9" s="5" t="s">
        <v>4</v>
      </c>
      <c r="C9" s="5" t="s">
        <v>5</v>
      </c>
      <c r="D9" s="6" t="s">
        <v>6</v>
      </c>
      <c r="E9" s="5" t="s">
        <v>110</v>
      </c>
      <c r="F9" s="5" t="s">
        <v>111</v>
      </c>
    </row>
    <row r="10" spans="1:6" ht="59.25">
      <c r="A10" s="7"/>
      <c r="B10" s="7"/>
      <c r="C10" s="7"/>
      <c r="D10" s="8" t="s">
        <v>12</v>
      </c>
      <c r="E10" s="106"/>
      <c r="F10" s="107"/>
    </row>
    <row r="11" spans="1:6" ht="14.25">
      <c r="A11" s="10">
        <v>1</v>
      </c>
      <c r="B11" s="11">
        <v>25</v>
      </c>
      <c r="C11" s="11" t="s">
        <v>13</v>
      </c>
      <c r="D11" s="9" t="s">
        <v>14</v>
      </c>
      <c r="E11" s="106"/>
      <c r="F11" s="107"/>
    </row>
    <row r="12" spans="1:6" ht="24.75" customHeight="1">
      <c r="A12" s="10">
        <f aca="true" t="shared" si="0" ref="A12:A32">SUM(A11+1)</f>
        <v>2</v>
      </c>
      <c r="B12" s="11">
        <v>2</v>
      </c>
      <c r="C12" s="11" t="s">
        <v>15</v>
      </c>
      <c r="D12" s="15" t="s">
        <v>16</v>
      </c>
      <c r="E12" s="106"/>
      <c r="F12" s="107"/>
    </row>
    <row r="13" spans="1:6" ht="25.5">
      <c r="A13" s="10">
        <f t="shared" si="0"/>
        <v>3</v>
      </c>
      <c r="B13" s="11">
        <v>18</v>
      </c>
      <c r="C13" s="11" t="s">
        <v>15</v>
      </c>
      <c r="D13" s="15" t="s">
        <v>17</v>
      </c>
      <c r="E13" s="106"/>
      <c r="F13" s="107"/>
    </row>
    <row r="14" spans="1:6" ht="25.5">
      <c r="A14" s="10">
        <f t="shared" si="0"/>
        <v>4</v>
      </c>
      <c r="B14" s="11">
        <v>2</v>
      </c>
      <c r="C14" s="11" t="s">
        <v>15</v>
      </c>
      <c r="D14" s="15" t="s">
        <v>18</v>
      </c>
      <c r="E14" s="106"/>
      <c r="F14" s="107"/>
    </row>
    <row r="15" spans="1:6" ht="25.5">
      <c r="A15" s="10">
        <f t="shared" si="0"/>
        <v>5</v>
      </c>
      <c r="B15" s="11">
        <v>20</v>
      </c>
      <c r="C15" s="11" t="s">
        <v>15</v>
      </c>
      <c r="D15" s="15" t="s">
        <v>19</v>
      </c>
      <c r="E15" s="106"/>
      <c r="F15" s="107"/>
    </row>
    <row r="16" spans="1:6" ht="25.5">
      <c r="A16" s="10">
        <f t="shared" si="0"/>
        <v>6</v>
      </c>
      <c r="B16" s="11">
        <v>18</v>
      </c>
      <c r="C16" s="11" t="s">
        <v>15</v>
      </c>
      <c r="D16" s="15" t="s">
        <v>20</v>
      </c>
      <c r="E16" s="106"/>
      <c r="F16" s="107"/>
    </row>
    <row r="17" spans="1:6" ht="25.5">
      <c r="A17" s="10">
        <f t="shared" si="0"/>
        <v>7</v>
      </c>
      <c r="B17" s="18">
        <v>2</v>
      </c>
      <c r="C17" s="11" t="s">
        <v>15</v>
      </c>
      <c r="D17" s="15" t="s">
        <v>21</v>
      </c>
      <c r="E17" s="106"/>
      <c r="F17" s="107"/>
    </row>
    <row r="18" spans="1:6" ht="25.5">
      <c r="A18" s="10">
        <f t="shared" si="0"/>
        <v>8</v>
      </c>
      <c r="B18" s="19">
        <v>2</v>
      </c>
      <c r="C18" s="11" t="s">
        <v>15</v>
      </c>
      <c r="D18" s="15" t="s">
        <v>22</v>
      </c>
      <c r="E18" s="106"/>
      <c r="F18" s="107"/>
    </row>
    <row r="19" spans="1:6" ht="25.5">
      <c r="A19" s="10">
        <f t="shared" si="0"/>
        <v>9</v>
      </c>
      <c r="B19" s="11">
        <v>20</v>
      </c>
      <c r="C19" s="11" t="s">
        <v>15</v>
      </c>
      <c r="D19" s="15" t="s">
        <v>23</v>
      </c>
      <c r="E19" s="106"/>
      <c r="F19" s="107"/>
    </row>
    <row r="20" spans="1:6" ht="25.5">
      <c r="A20" s="10">
        <f t="shared" si="0"/>
        <v>10</v>
      </c>
      <c r="B20" s="11">
        <v>2</v>
      </c>
      <c r="C20" s="11" t="s">
        <v>15</v>
      </c>
      <c r="D20" s="15" t="s">
        <v>24</v>
      </c>
      <c r="E20" s="106"/>
      <c r="F20" s="107"/>
    </row>
    <row r="21" spans="1:6" ht="25.5">
      <c r="A21" s="10">
        <f t="shared" si="0"/>
        <v>11</v>
      </c>
      <c r="B21" s="11">
        <v>2</v>
      </c>
      <c r="C21" s="11" t="s">
        <v>15</v>
      </c>
      <c r="D21" s="20" t="s">
        <v>25</v>
      </c>
      <c r="E21" s="106"/>
      <c r="F21" s="107"/>
    </row>
    <row r="22" spans="1:6" ht="25.5">
      <c r="A22" s="10">
        <f t="shared" si="0"/>
        <v>12</v>
      </c>
      <c r="B22" s="11">
        <v>15</v>
      </c>
      <c r="C22" s="11" t="s">
        <v>15</v>
      </c>
      <c r="D22" s="15" t="s">
        <v>26</v>
      </c>
      <c r="E22" s="106"/>
      <c r="F22" s="107"/>
    </row>
    <row r="23" spans="1:6" ht="14.25">
      <c r="A23" s="10">
        <f t="shared" si="0"/>
        <v>13</v>
      </c>
      <c r="B23" s="11">
        <v>5</v>
      </c>
      <c r="C23" s="11" t="s">
        <v>15</v>
      </c>
      <c r="D23" s="9" t="s">
        <v>27</v>
      </c>
      <c r="E23" s="106"/>
      <c r="F23" s="107"/>
    </row>
    <row r="24" spans="1:6" ht="14.25">
      <c r="A24" s="10">
        <f t="shared" si="0"/>
        <v>14</v>
      </c>
      <c r="B24" s="11">
        <v>5</v>
      </c>
      <c r="C24" s="11" t="s">
        <v>15</v>
      </c>
      <c r="D24" s="9" t="s">
        <v>28</v>
      </c>
      <c r="E24" s="106"/>
      <c r="F24" s="107"/>
    </row>
    <row r="25" spans="1:6" ht="25.5">
      <c r="A25" s="10">
        <f t="shared" si="0"/>
        <v>15</v>
      </c>
      <c r="B25" s="11">
        <v>1</v>
      </c>
      <c r="C25" s="25" t="s">
        <v>29</v>
      </c>
      <c r="D25" s="26" t="s">
        <v>30</v>
      </c>
      <c r="E25" s="106"/>
      <c r="F25" s="107"/>
    </row>
    <row r="26" spans="1:6" ht="25.5">
      <c r="A26" s="10">
        <f t="shared" si="0"/>
        <v>16</v>
      </c>
      <c r="B26" s="11">
        <v>1</v>
      </c>
      <c r="C26" s="25" t="s">
        <v>29</v>
      </c>
      <c r="D26" s="26" t="s">
        <v>31</v>
      </c>
      <c r="E26" s="106"/>
      <c r="F26" s="107"/>
    </row>
    <row r="27" spans="1:6" ht="12.75" customHeight="1">
      <c r="A27" s="10">
        <f t="shared" si="0"/>
        <v>17</v>
      </c>
      <c r="B27" s="11">
        <v>1</v>
      </c>
      <c r="C27" s="25" t="s">
        <v>29</v>
      </c>
      <c r="D27" s="29" t="s">
        <v>32</v>
      </c>
      <c r="E27" s="108"/>
      <c r="F27" s="107"/>
    </row>
    <row r="28" spans="1:6" ht="14.25">
      <c r="A28" s="10">
        <f t="shared" si="0"/>
        <v>18</v>
      </c>
      <c r="B28" s="11">
        <v>1</v>
      </c>
      <c r="C28" s="25" t="s">
        <v>29</v>
      </c>
      <c r="D28" s="29" t="s">
        <v>33</v>
      </c>
      <c r="E28" s="108"/>
      <c r="F28" s="107"/>
    </row>
    <row r="29" spans="1:6" ht="25.5">
      <c r="A29" s="10">
        <f t="shared" si="0"/>
        <v>19</v>
      </c>
      <c r="B29" s="11">
        <v>5</v>
      </c>
      <c r="C29" s="25" t="s">
        <v>34</v>
      </c>
      <c r="D29" s="26" t="s">
        <v>35</v>
      </c>
      <c r="E29" s="106"/>
      <c r="F29" s="107"/>
    </row>
    <row r="30" spans="1:6" ht="12.75" customHeight="1">
      <c r="A30" s="10">
        <f t="shared" si="0"/>
        <v>20</v>
      </c>
      <c r="B30" s="11">
        <v>2</v>
      </c>
      <c r="C30" s="10" t="s">
        <v>34</v>
      </c>
      <c r="D30" s="9" t="s">
        <v>36</v>
      </c>
      <c r="E30" s="106"/>
      <c r="F30" s="107"/>
    </row>
    <row r="31" spans="1:6" ht="25.5">
      <c r="A31" s="10">
        <f t="shared" si="0"/>
        <v>21</v>
      </c>
      <c r="B31" s="11">
        <v>5</v>
      </c>
      <c r="C31" s="10" t="s">
        <v>34</v>
      </c>
      <c r="D31" s="15" t="s">
        <v>37</v>
      </c>
      <c r="E31" s="106"/>
      <c r="F31" s="107"/>
    </row>
    <row r="32" spans="1:6" ht="12.75" customHeight="1">
      <c r="A32" s="10">
        <f t="shared" si="0"/>
        <v>22</v>
      </c>
      <c r="B32" s="11">
        <v>4</v>
      </c>
      <c r="C32" s="10" t="s">
        <v>13</v>
      </c>
      <c r="D32" s="9" t="s">
        <v>38</v>
      </c>
      <c r="E32" s="106"/>
      <c r="F32" s="107"/>
    </row>
    <row r="33" spans="1:6" ht="14.25">
      <c r="A33" s="10"/>
      <c r="B33" s="11"/>
      <c r="C33" s="11"/>
      <c r="D33" s="34"/>
      <c r="E33" s="106"/>
      <c r="F33" s="107"/>
    </row>
    <row r="34" spans="1:6" ht="25.5">
      <c r="A34" s="10"/>
      <c r="B34" s="18"/>
      <c r="C34" s="18"/>
      <c r="D34" s="37" t="s">
        <v>40</v>
      </c>
      <c r="E34" s="106"/>
      <c r="F34" s="107"/>
    </row>
    <row r="35" spans="1:6" ht="12.75" customHeight="1">
      <c r="A35" s="10">
        <v>1</v>
      </c>
      <c r="B35" s="11">
        <v>250</v>
      </c>
      <c r="C35" s="40" t="s">
        <v>13</v>
      </c>
      <c r="D35" s="9" t="s">
        <v>41</v>
      </c>
      <c r="E35" s="108"/>
      <c r="F35" s="107"/>
    </row>
    <row r="36" spans="1:6" ht="26.25" customHeight="1">
      <c r="A36" s="10">
        <f aca="true" t="shared" si="1" ref="A36:A37">SUM(A35+1)</f>
        <v>2</v>
      </c>
      <c r="B36" s="11">
        <v>3</v>
      </c>
      <c r="C36" s="40" t="s">
        <v>13</v>
      </c>
      <c r="D36" s="15" t="s">
        <v>42</v>
      </c>
      <c r="E36" s="109"/>
      <c r="F36" s="107"/>
    </row>
    <row r="37" spans="1:6" ht="14.25">
      <c r="A37" s="10">
        <f t="shared" si="1"/>
        <v>3</v>
      </c>
      <c r="B37" s="11">
        <v>1</v>
      </c>
      <c r="C37" s="40" t="s">
        <v>13</v>
      </c>
      <c r="D37" s="9" t="s">
        <v>43</v>
      </c>
      <c r="E37" s="106"/>
      <c r="F37" s="107"/>
    </row>
    <row r="38" spans="1:6" ht="14.25">
      <c r="A38" s="10"/>
      <c r="B38" s="11"/>
      <c r="C38" s="11"/>
      <c r="D38" s="34"/>
      <c r="E38" s="106"/>
      <c r="F38" s="107"/>
    </row>
    <row r="39" spans="1:6" ht="49.5" customHeight="1">
      <c r="A39" s="10"/>
      <c r="B39" s="11"/>
      <c r="C39" s="11"/>
      <c r="D39" s="43" t="s">
        <v>45</v>
      </c>
      <c r="E39" s="108"/>
      <c r="F39" s="107"/>
    </row>
    <row r="40" spans="1:6" ht="25.5">
      <c r="A40" s="10">
        <v>1</v>
      </c>
      <c r="B40" s="11">
        <v>5</v>
      </c>
      <c r="C40" s="18" t="s">
        <v>15</v>
      </c>
      <c r="D40" s="15" t="s">
        <v>46</v>
      </c>
      <c r="E40" s="106"/>
      <c r="F40" s="107"/>
    </row>
    <row r="41" spans="1:6" ht="27.75" customHeight="1">
      <c r="A41" s="10">
        <f aca="true" t="shared" si="2" ref="A41:A43">SUM(A40+1)</f>
        <v>2</v>
      </c>
      <c r="B41" s="11">
        <v>5</v>
      </c>
      <c r="C41" s="11" t="s">
        <v>15</v>
      </c>
      <c r="D41" s="15" t="s">
        <v>47</v>
      </c>
      <c r="E41" s="108"/>
      <c r="F41" s="107"/>
    </row>
    <row r="42" spans="1:6" ht="25.5">
      <c r="A42" s="10">
        <f t="shared" si="2"/>
        <v>3</v>
      </c>
      <c r="B42" s="11">
        <v>5</v>
      </c>
      <c r="C42" s="11" t="s">
        <v>15</v>
      </c>
      <c r="D42" s="15" t="s">
        <v>48</v>
      </c>
      <c r="E42" s="108"/>
      <c r="F42" s="107"/>
    </row>
    <row r="43" spans="1:6" ht="28.5" customHeight="1">
      <c r="A43" s="10">
        <f t="shared" si="2"/>
        <v>4</v>
      </c>
      <c r="B43" s="11">
        <v>5</v>
      </c>
      <c r="C43" s="11" t="s">
        <v>13</v>
      </c>
      <c r="D43" s="15" t="s">
        <v>49</v>
      </c>
      <c r="E43" s="109"/>
      <c r="F43" s="107"/>
    </row>
    <row r="44" spans="1:6" ht="12.75" customHeight="1">
      <c r="A44" s="10"/>
      <c r="B44" s="11"/>
      <c r="C44" s="11"/>
      <c r="D44" s="34"/>
      <c r="E44" s="110"/>
      <c r="F44" s="110"/>
    </row>
    <row r="45" spans="1:6" ht="48">
      <c r="A45" s="10"/>
      <c r="B45" s="47"/>
      <c r="C45" s="48"/>
      <c r="D45" s="43" t="s">
        <v>51</v>
      </c>
      <c r="E45" s="106"/>
      <c r="F45" s="107"/>
    </row>
    <row r="46" spans="1:6" ht="12.75" customHeight="1">
      <c r="A46" s="50">
        <v>1</v>
      </c>
      <c r="B46" s="51">
        <v>2</v>
      </c>
      <c r="C46" s="51" t="s">
        <v>13</v>
      </c>
      <c r="D46" s="15" t="s">
        <v>52</v>
      </c>
      <c r="E46" s="108"/>
      <c r="F46" s="107"/>
    </row>
    <row r="47" spans="1:6" ht="12.75" customHeight="1">
      <c r="A47" s="10">
        <f aca="true" t="shared" si="3" ref="A47:A59">SUM(A46+1)</f>
        <v>2</v>
      </c>
      <c r="B47" s="51">
        <v>2</v>
      </c>
      <c r="C47" s="51" t="s">
        <v>13</v>
      </c>
      <c r="D47" s="15" t="s">
        <v>53</v>
      </c>
      <c r="E47" s="106"/>
      <c r="F47" s="107"/>
    </row>
    <row r="48" spans="1:6" ht="14.25">
      <c r="A48" s="10">
        <f t="shared" si="3"/>
        <v>3</v>
      </c>
      <c r="B48" s="51">
        <v>4</v>
      </c>
      <c r="C48" s="51" t="s">
        <v>13</v>
      </c>
      <c r="D48" s="9" t="s">
        <v>54</v>
      </c>
      <c r="E48" s="106"/>
      <c r="F48" s="107"/>
    </row>
    <row r="49" spans="1:6" ht="14.25">
      <c r="A49" s="10">
        <f t="shared" si="3"/>
        <v>4</v>
      </c>
      <c r="B49" s="51">
        <v>2</v>
      </c>
      <c r="C49" s="51" t="s">
        <v>13</v>
      </c>
      <c r="D49" s="9" t="s">
        <v>55</v>
      </c>
      <c r="E49" s="106"/>
      <c r="F49" s="107"/>
    </row>
    <row r="50" spans="1:6" ht="14.25">
      <c r="A50" s="10">
        <f t="shared" si="3"/>
        <v>5</v>
      </c>
      <c r="B50" s="51">
        <v>4</v>
      </c>
      <c r="C50" s="51" t="s">
        <v>13</v>
      </c>
      <c r="D50" s="9" t="s">
        <v>56</v>
      </c>
      <c r="E50" s="108"/>
      <c r="F50" s="107"/>
    </row>
    <row r="51" spans="1:6" ht="12.75" customHeight="1">
      <c r="A51" s="10">
        <f t="shared" si="3"/>
        <v>6</v>
      </c>
      <c r="B51" s="51">
        <v>2</v>
      </c>
      <c r="C51" s="51" t="s">
        <v>13</v>
      </c>
      <c r="D51" s="9" t="s">
        <v>57</v>
      </c>
      <c r="E51" s="108"/>
      <c r="F51" s="107"/>
    </row>
    <row r="52" spans="1:6" ht="14.25">
      <c r="A52" s="10">
        <f t="shared" si="3"/>
        <v>7</v>
      </c>
      <c r="B52" s="51">
        <v>2</v>
      </c>
      <c r="C52" s="51" t="s">
        <v>13</v>
      </c>
      <c r="D52" s="9" t="s">
        <v>58</v>
      </c>
      <c r="E52" s="109"/>
      <c r="F52" s="107"/>
    </row>
    <row r="53" spans="1:6" ht="12.75" customHeight="1">
      <c r="A53" s="10">
        <f t="shared" si="3"/>
        <v>8</v>
      </c>
      <c r="B53" s="51">
        <v>1</v>
      </c>
      <c r="C53" s="51" t="s">
        <v>13</v>
      </c>
      <c r="D53" s="9" t="s">
        <v>59</v>
      </c>
      <c r="E53" s="111"/>
      <c r="F53" s="111"/>
    </row>
    <row r="54" spans="1:6" ht="14.25">
      <c r="A54" s="10">
        <f t="shared" si="3"/>
        <v>9</v>
      </c>
      <c r="B54" s="51">
        <v>4</v>
      </c>
      <c r="C54" s="51" t="s">
        <v>13</v>
      </c>
      <c r="D54" s="15" t="s">
        <v>60</v>
      </c>
      <c r="E54" s="112"/>
      <c r="F54" s="113"/>
    </row>
    <row r="55" spans="1:6" ht="14.25">
      <c r="A55" s="10">
        <f t="shared" si="3"/>
        <v>10</v>
      </c>
      <c r="B55" s="51">
        <v>1</v>
      </c>
      <c r="C55" s="51" t="s">
        <v>13</v>
      </c>
      <c r="D55" s="9" t="s">
        <v>61</v>
      </c>
      <c r="E55" s="114"/>
      <c r="F55" s="113"/>
    </row>
    <row r="56" spans="1:6" ht="12.75" customHeight="1">
      <c r="A56" s="10">
        <f t="shared" si="3"/>
        <v>11</v>
      </c>
      <c r="B56" s="51">
        <v>1</v>
      </c>
      <c r="C56" s="51" t="s">
        <v>15</v>
      </c>
      <c r="D56" s="9" t="s">
        <v>62</v>
      </c>
      <c r="E56" s="106"/>
      <c r="F56" s="113"/>
    </row>
    <row r="57" spans="1:6" ht="12.75" customHeight="1">
      <c r="A57" s="10">
        <f t="shared" si="3"/>
        <v>12</v>
      </c>
      <c r="B57" s="51">
        <v>4</v>
      </c>
      <c r="C57" s="51" t="s">
        <v>15</v>
      </c>
      <c r="D57" s="9" t="s">
        <v>63</v>
      </c>
      <c r="E57" s="115"/>
      <c r="F57" s="115"/>
    </row>
    <row r="58" spans="1:6" ht="14.25">
      <c r="A58" s="10">
        <f t="shared" si="3"/>
        <v>13</v>
      </c>
      <c r="B58" s="51">
        <v>6</v>
      </c>
      <c r="C58" s="51" t="s">
        <v>13</v>
      </c>
      <c r="D58" s="9" t="s">
        <v>64</v>
      </c>
      <c r="E58" s="116"/>
      <c r="F58" s="117"/>
    </row>
    <row r="59" spans="1:6" ht="14.25">
      <c r="A59" s="10">
        <f t="shared" si="3"/>
        <v>14</v>
      </c>
      <c r="B59" s="51">
        <v>6</v>
      </c>
      <c r="C59" s="51" t="s">
        <v>13</v>
      </c>
      <c r="D59" s="9" t="s">
        <v>65</v>
      </c>
      <c r="E59" s="108"/>
      <c r="F59" s="117"/>
    </row>
    <row r="60" spans="1:6" ht="14.25">
      <c r="A60" s="10"/>
      <c r="B60" s="47"/>
      <c r="C60" s="48"/>
      <c r="D60" s="53"/>
      <c r="E60" s="108"/>
      <c r="F60" s="117"/>
    </row>
    <row r="61" spans="1:6" ht="25.5">
      <c r="A61" s="56"/>
      <c r="B61" s="56"/>
      <c r="C61" s="56"/>
      <c r="D61" s="43" t="s">
        <v>67</v>
      </c>
      <c r="E61" s="108"/>
      <c r="F61" s="117"/>
    </row>
    <row r="62" spans="1:6" ht="25.5">
      <c r="A62" s="58">
        <v>1</v>
      </c>
      <c r="B62" s="11">
        <v>9</v>
      </c>
      <c r="C62" s="58" t="s">
        <v>15</v>
      </c>
      <c r="D62" s="59" t="s">
        <v>68</v>
      </c>
      <c r="E62" s="108"/>
      <c r="F62" s="117"/>
    </row>
    <row r="63" spans="1:6" ht="24" customHeight="1">
      <c r="A63" s="58">
        <f aca="true" t="shared" si="4" ref="A63:A64">SUM(A62+1)</f>
        <v>2</v>
      </c>
      <c r="B63" s="11">
        <v>9</v>
      </c>
      <c r="C63" s="58" t="s">
        <v>69</v>
      </c>
      <c r="D63" s="59" t="s">
        <v>70</v>
      </c>
      <c r="E63" s="118"/>
      <c r="F63" s="118"/>
    </row>
    <row r="64" spans="1:6" ht="25.5">
      <c r="A64" s="58">
        <f t="shared" si="4"/>
        <v>3</v>
      </c>
      <c r="B64" s="11">
        <v>30</v>
      </c>
      <c r="C64" s="58" t="s">
        <v>69</v>
      </c>
      <c r="D64" s="59" t="s">
        <v>71</v>
      </c>
      <c r="E64" s="119"/>
      <c r="F64" s="120"/>
    </row>
    <row r="65" spans="1:6" ht="14.25">
      <c r="A65" s="58"/>
      <c r="B65" s="11"/>
      <c r="C65" s="11"/>
      <c r="D65" s="65"/>
      <c r="E65" s="119"/>
      <c r="F65" s="120"/>
    </row>
    <row r="66" spans="1:6" ht="37.5" customHeight="1">
      <c r="A66" s="58"/>
      <c r="B66" s="11"/>
      <c r="C66" s="11"/>
      <c r="D66" s="67" t="s">
        <v>73</v>
      </c>
      <c r="E66" s="108"/>
      <c r="F66" s="120"/>
    </row>
    <row r="67" spans="1:6" ht="25.5">
      <c r="A67" s="58">
        <v>1</v>
      </c>
      <c r="B67" s="11">
        <v>1</v>
      </c>
      <c r="C67" s="58" t="s">
        <v>74</v>
      </c>
      <c r="D67" s="69" t="s">
        <v>75</v>
      </c>
      <c r="E67" s="109"/>
      <c r="F67" s="120"/>
    </row>
    <row r="68" spans="1:6" ht="12.75" customHeight="1">
      <c r="A68" s="58"/>
      <c r="B68" s="11"/>
      <c r="C68" s="11"/>
      <c r="D68" s="65"/>
      <c r="E68" s="109"/>
      <c r="F68" s="120"/>
    </row>
    <row r="69" spans="1:6" ht="25.5">
      <c r="A69" s="58"/>
      <c r="B69" s="11"/>
      <c r="C69" s="11"/>
      <c r="D69" s="43" t="s">
        <v>77</v>
      </c>
      <c r="E69" s="109"/>
      <c r="F69" s="120"/>
    </row>
    <row r="70" spans="1:6" ht="16.5" customHeight="1">
      <c r="A70" s="58">
        <v>1</v>
      </c>
      <c r="B70" s="11">
        <v>23</v>
      </c>
      <c r="C70" s="25" t="s">
        <v>69</v>
      </c>
      <c r="D70" s="62" t="s">
        <v>78</v>
      </c>
      <c r="E70" s="119"/>
      <c r="F70" s="120"/>
    </row>
    <row r="71" spans="1:6" ht="12.75" customHeight="1">
      <c r="A71" s="58">
        <f aca="true" t="shared" si="5" ref="A71:A88">SUM(A70+1)</f>
        <v>2</v>
      </c>
      <c r="B71" s="11">
        <v>21</v>
      </c>
      <c r="C71" s="25" t="s">
        <v>69</v>
      </c>
      <c r="D71" s="34" t="s">
        <v>79</v>
      </c>
      <c r="E71" s="121"/>
      <c r="F71" s="121"/>
    </row>
    <row r="72" spans="1:6" ht="12.75" customHeight="1">
      <c r="A72" s="58">
        <f t="shared" si="5"/>
        <v>3</v>
      </c>
      <c r="B72" s="11">
        <v>21</v>
      </c>
      <c r="C72" s="25" t="s">
        <v>69</v>
      </c>
      <c r="D72" s="62" t="s">
        <v>80</v>
      </c>
      <c r="E72" s="109"/>
      <c r="F72" s="107"/>
    </row>
    <row r="73" spans="1:6" ht="12.75" customHeight="1">
      <c r="A73" s="58">
        <f t="shared" si="5"/>
        <v>4</v>
      </c>
      <c r="B73" s="11">
        <v>22</v>
      </c>
      <c r="C73" s="25" t="s">
        <v>69</v>
      </c>
      <c r="D73" s="62" t="s">
        <v>81</v>
      </c>
      <c r="E73" s="111"/>
      <c r="F73" s="111"/>
    </row>
    <row r="74" spans="1:6" ht="14.25">
      <c r="A74" s="58">
        <f t="shared" si="5"/>
        <v>5</v>
      </c>
      <c r="B74" s="11">
        <v>3</v>
      </c>
      <c r="C74" s="25" t="s">
        <v>69</v>
      </c>
      <c r="D74" s="34" t="s">
        <v>82</v>
      </c>
      <c r="E74" s="122"/>
      <c r="F74" s="123"/>
    </row>
    <row r="75" spans="1:6" ht="14.25">
      <c r="A75" s="58">
        <f t="shared" si="5"/>
        <v>6</v>
      </c>
      <c r="B75" s="11">
        <v>3</v>
      </c>
      <c r="C75" s="25" t="s">
        <v>15</v>
      </c>
      <c r="D75" s="34" t="s">
        <v>83</v>
      </c>
      <c r="E75" s="124"/>
      <c r="F75" s="123"/>
    </row>
    <row r="76" spans="1:6" ht="14.25">
      <c r="A76" s="58">
        <f t="shared" si="5"/>
        <v>7</v>
      </c>
      <c r="B76" s="11">
        <v>3</v>
      </c>
      <c r="C76" s="25" t="s">
        <v>15</v>
      </c>
      <c r="D76" s="34" t="s">
        <v>84</v>
      </c>
      <c r="E76" s="125"/>
      <c r="F76" s="123"/>
    </row>
    <row r="77" spans="1:6" ht="14.25">
      <c r="A77" s="58">
        <f t="shared" si="5"/>
        <v>8</v>
      </c>
      <c r="B77" s="11">
        <v>3</v>
      </c>
      <c r="C77" s="25" t="s">
        <v>15</v>
      </c>
      <c r="D77" s="34" t="s">
        <v>85</v>
      </c>
      <c r="E77" s="124"/>
      <c r="F77" s="123"/>
    </row>
    <row r="78" spans="1:6" ht="25.5">
      <c r="A78" s="58">
        <f t="shared" si="5"/>
        <v>9</v>
      </c>
      <c r="B78" s="11">
        <v>5</v>
      </c>
      <c r="C78" s="25" t="s">
        <v>15</v>
      </c>
      <c r="D78" s="65" t="s">
        <v>86</v>
      </c>
      <c r="E78" s="124"/>
      <c r="F78" s="123"/>
    </row>
    <row r="79" spans="1:6" ht="25.5">
      <c r="A79" s="58">
        <f t="shared" si="5"/>
        <v>10</v>
      </c>
      <c r="B79" s="47">
        <v>5</v>
      </c>
      <c r="C79" s="25" t="s">
        <v>15</v>
      </c>
      <c r="D79" s="73" t="s">
        <v>87</v>
      </c>
      <c r="E79" s="124"/>
      <c r="F79" s="123"/>
    </row>
    <row r="80" spans="1:6" ht="25.5">
      <c r="A80" s="58">
        <f t="shared" si="5"/>
        <v>11</v>
      </c>
      <c r="B80" s="75">
        <v>5</v>
      </c>
      <c r="C80" s="25" t="s">
        <v>15</v>
      </c>
      <c r="D80" s="76" t="s">
        <v>88</v>
      </c>
      <c r="E80" s="126"/>
      <c r="F80" s="126"/>
    </row>
    <row r="81" spans="1:6" ht="25.5">
      <c r="A81" s="58">
        <f t="shared" si="5"/>
        <v>12</v>
      </c>
      <c r="B81" s="11">
        <v>5</v>
      </c>
      <c r="C81" s="25" t="s">
        <v>15</v>
      </c>
      <c r="D81" s="59" t="s">
        <v>89</v>
      </c>
      <c r="E81" s="126"/>
      <c r="F81" s="126"/>
    </row>
    <row r="82" spans="1:7" ht="12.75" customHeight="1">
      <c r="A82" s="58">
        <f t="shared" si="5"/>
        <v>13</v>
      </c>
      <c r="B82" s="11">
        <v>3</v>
      </c>
      <c r="C82" s="25" t="s">
        <v>15</v>
      </c>
      <c r="D82" s="62" t="s">
        <v>90</v>
      </c>
      <c r="E82" s="126"/>
      <c r="F82" s="126"/>
      <c r="G82" s="127"/>
    </row>
    <row r="83" spans="1:7" ht="29.25" customHeight="1">
      <c r="A83" s="58">
        <f t="shared" si="5"/>
        <v>14</v>
      </c>
      <c r="B83" s="11">
        <v>2</v>
      </c>
      <c r="C83" s="25" t="s">
        <v>15</v>
      </c>
      <c r="D83" s="62" t="s">
        <v>91</v>
      </c>
      <c r="E83" s="128"/>
      <c r="F83" s="128"/>
      <c r="G83" s="127"/>
    </row>
    <row r="84" spans="1:7" ht="14.25" customHeight="1">
      <c r="A84" s="58">
        <f t="shared" si="5"/>
        <v>15</v>
      </c>
      <c r="B84" s="11">
        <v>4</v>
      </c>
      <c r="C84" s="25" t="s">
        <v>15</v>
      </c>
      <c r="D84" s="62" t="s">
        <v>92</v>
      </c>
      <c r="E84" s="128"/>
      <c r="F84" s="128"/>
      <c r="G84" s="127"/>
    </row>
    <row r="85" spans="1:7" ht="12.75" customHeight="1">
      <c r="A85" s="58">
        <f t="shared" si="5"/>
        <v>16</v>
      </c>
      <c r="B85" s="11">
        <v>2</v>
      </c>
      <c r="C85" s="25" t="s">
        <v>15</v>
      </c>
      <c r="D85" s="62" t="s">
        <v>93</v>
      </c>
      <c r="E85" s="128"/>
      <c r="F85" s="128"/>
      <c r="G85" s="127"/>
    </row>
    <row r="86" spans="1:7" ht="14.25">
      <c r="A86" s="58">
        <f t="shared" si="5"/>
        <v>17</v>
      </c>
      <c r="B86" s="11">
        <v>2</v>
      </c>
      <c r="C86" s="25" t="s">
        <v>15</v>
      </c>
      <c r="D86" s="62" t="s">
        <v>94</v>
      </c>
      <c r="E86" s="126"/>
      <c r="F86" s="126"/>
      <c r="G86" s="127"/>
    </row>
    <row r="87" spans="1:7" ht="12.75" customHeight="1">
      <c r="A87" s="58">
        <f t="shared" si="5"/>
        <v>18</v>
      </c>
      <c r="B87" s="11">
        <v>4</v>
      </c>
      <c r="C87" s="25" t="s">
        <v>15</v>
      </c>
      <c r="D87" s="62" t="s">
        <v>95</v>
      </c>
      <c r="E87" s="126"/>
      <c r="F87" s="126"/>
      <c r="G87" s="127"/>
    </row>
    <row r="88" spans="1:7" ht="16.5" customHeight="1">
      <c r="A88" s="58">
        <f t="shared" si="5"/>
        <v>19</v>
      </c>
      <c r="B88" s="47">
        <v>25</v>
      </c>
      <c r="C88" s="25" t="s">
        <v>15</v>
      </c>
      <c r="D88" s="80" t="s">
        <v>96</v>
      </c>
      <c r="E88" s="128"/>
      <c r="F88" s="128"/>
      <c r="G88" s="127"/>
    </row>
    <row r="89" spans="1:7" ht="14.25" customHeight="1">
      <c r="A89" s="81"/>
      <c r="B89" s="81"/>
      <c r="C89" s="81"/>
      <c r="D89" s="81"/>
      <c r="E89" s="128"/>
      <c r="F89" s="128"/>
      <c r="G89" s="127"/>
    </row>
    <row r="90" spans="1:7" ht="13.5" customHeight="1">
      <c r="A90" s="10"/>
      <c r="B90" s="11"/>
      <c r="C90" s="25"/>
      <c r="D90" s="129" t="s">
        <v>98</v>
      </c>
      <c r="E90" s="128"/>
      <c r="F90" s="128"/>
      <c r="G90" s="127"/>
    </row>
    <row r="91" spans="1:7" ht="15.75" customHeight="1">
      <c r="A91" s="10">
        <v>1</v>
      </c>
      <c r="B91" s="51">
        <v>23</v>
      </c>
      <c r="C91" s="51" t="s">
        <v>15</v>
      </c>
      <c r="D91" s="9" t="s">
        <v>99</v>
      </c>
      <c r="E91" s="130"/>
      <c r="F91" s="131"/>
      <c r="G91" s="127"/>
    </row>
    <row r="92" spans="1:7" ht="15.75" customHeight="1">
      <c r="A92" s="86"/>
      <c r="B92" s="86"/>
      <c r="C92" s="86"/>
      <c r="D92" s="86"/>
      <c r="E92" s="130"/>
      <c r="F92" s="131"/>
      <c r="G92" s="127"/>
    </row>
    <row r="94" ht="14.25">
      <c r="A94" s="132" t="s">
        <v>112</v>
      </c>
    </row>
    <row r="95" ht="14.25"/>
    <row r="96" ht="14.25">
      <c r="A96" s="132" t="s">
        <v>113</v>
      </c>
    </row>
    <row r="97" spans="1:6" ht="14.25" customHeight="1">
      <c r="A97" s="133"/>
      <c r="B97" s="134" t="s">
        <v>114</v>
      </c>
      <c r="C97" s="134"/>
      <c r="D97" s="134"/>
      <c r="E97" s="134"/>
      <c r="F97" s="134"/>
    </row>
    <row r="98" spans="1:6" ht="14.25">
      <c r="A98" s="133"/>
      <c r="B98" s="135" t="s">
        <v>115</v>
      </c>
      <c r="C98" s="133"/>
      <c r="D98" s="133"/>
      <c r="E98" s="133"/>
      <c r="F98" s="133"/>
    </row>
    <row r="99" spans="1:6" ht="14.25">
      <c r="A99" s="133"/>
      <c r="B99" s="136" t="s">
        <v>116</v>
      </c>
      <c r="C99" s="133"/>
      <c r="D99" s="133"/>
      <c r="E99" s="133"/>
      <c r="F99" s="133"/>
    </row>
    <row r="100" spans="1:6" ht="14.25">
      <c r="A100" s="101" t="s">
        <v>117</v>
      </c>
      <c r="B100" s="133"/>
      <c r="C100" s="133"/>
      <c r="D100" s="133"/>
      <c r="E100" s="133"/>
      <c r="F100" s="133"/>
    </row>
    <row r="101" spans="1:6" ht="25.5" customHeight="1">
      <c r="A101" s="101" t="s">
        <v>118</v>
      </c>
      <c r="B101" s="133"/>
      <c r="C101" s="133"/>
      <c r="D101" s="133"/>
      <c r="E101" s="133"/>
      <c r="F101" s="133"/>
    </row>
    <row r="102" spans="1:6" ht="14.25">
      <c r="A102" s="101" t="s">
        <v>119</v>
      </c>
      <c r="B102" s="133"/>
      <c r="C102" s="133"/>
      <c r="D102" s="133"/>
      <c r="E102" s="133"/>
      <c r="F102" s="133"/>
    </row>
    <row r="103" spans="1:6" ht="14.25">
      <c r="A103" s="133"/>
      <c r="B103" s="137" t="s">
        <v>120</v>
      </c>
      <c r="C103" s="133"/>
      <c r="D103" s="133"/>
      <c r="E103" s="133"/>
      <c r="F103" s="133"/>
    </row>
    <row r="104" spans="1:6" ht="25.5" customHeight="1">
      <c r="A104" s="133"/>
      <c r="B104" s="138" t="s">
        <v>121</v>
      </c>
      <c r="C104" s="138"/>
      <c r="D104" s="138"/>
      <c r="E104" s="138"/>
      <c r="F104" s="138"/>
    </row>
    <row r="105" spans="1:6" ht="14.25">
      <c r="A105" s="133"/>
      <c r="B105" s="137" t="s">
        <v>122</v>
      </c>
      <c r="C105" s="133"/>
      <c r="D105" s="133"/>
      <c r="E105" s="133"/>
      <c r="F105" s="133"/>
    </row>
    <row r="106" spans="1:6" ht="24.75" customHeight="1">
      <c r="A106" s="133"/>
      <c r="B106" s="138" t="s">
        <v>123</v>
      </c>
      <c r="C106" s="138"/>
      <c r="D106" s="138"/>
      <c r="E106" s="138"/>
      <c r="F106" s="138"/>
    </row>
    <row r="107" spans="1:2" ht="25.5">
      <c r="A107" s="101" t="s">
        <v>124</v>
      </c>
      <c r="B107"/>
    </row>
    <row r="108" ht="14.25"/>
    <row r="109" ht="14.25"/>
    <row r="110" ht="14.25"/>
    <row r="111" ht="14.25"/>
    <row r="112" ht="14.25"/>
    <row r="113" ht="14.25"/>
    <row r="114" ht="14.25"/>
    <row r="115" ht="14.25"/>
  </sheetData>
  <sheetProtection selectLockedCells="1" selectUnlockedCells="1"/>
  <mergeCells count="6">
    <mergeCell ref="A3:F3"/>
    <mergeCell ref="B97:F97"/>
    <mergeCell ref="A101:E101"/>
    <mergeCell ref="B104:F104"/>
    <mergeCell ref="B106:F106"/>
    <mergeCell ref="A107:F107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2019-07-17T17:51:37Z</cp:lastPrinted>
  <dcterms:created xsi:type="dcterms:W3CDTF">2013-02-18T05:43:19Z</dcterms:created>
  <dcterms:modified xsi:type="dcterms:W3CDTF">2019-07-18T17:21:11Z</dcterms:modified>
  <cp:category/>
  <cp:version/>
  <cp:contentType/>
  <cp:contentStatus/>
  <cp:revision>4</cp:revision>
</cp:coreProperties>
</file>